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50" windowWidth="19420" windowHeight="8640"/>
  </bookViews>
  <sheets>
    <sheet name="Таблица" sheetId="1" r:id="rId1"/>
    <sheet name="Инструкция" sheetId="2" r:id="rId2"/>
    <sheet name="hidden_sheet" sheetId="3" state="hidden" r:id="rId3"/>
    <sheet name="Проверки" sheetId="4" r:id="rId4"/>
  </sheets>
  <calcPr calcId="144525"/>
</workbook>
</file>

<file path=xl/calcChain.xml><?xml version="1.0" encoding="utf-8"?>
<calcChain xmlns="http://schemas.openxmlformats.org/spreadsheetml/2006/main">
  <c r="C18" i="1" l="1"/>
  <c r="C9" i="1"/>
  <c r="C9" i="4" s="1"/>
  <c r="C5" i="1"/>
  <c r="D9" i="1"/>
  <c r="C10" i="4" s="1"/>
  <c r="D5" i="1"/>
  <c r="E5" i="1"/>
  <c r="D18" i="1"/>
  <c r="C51" i="4" s="1"/>
  <c r="E18" i="1"/>
  <c r="C52" i="4" s="1"/>
  <c r="E9" i="1"/>
  <c r="E52" i="4"/>
  <c r="E51" i="4"/>
  <c r="E50" i="4"/>
  <c r="C50" i="4"/>
  <c r="A50" i="4"/>
  <c r="E49" i="4"/>
  <c r="C49" i="4"/>
  <c r="A49" i="4"/>
  <c r="E48" i="4"/>
  <c r="C48" i="4"/>
  <c r="A48" i="4"/>
  <c r="E47" i="4"/>
  <c r="C47" i="4"/>
  <c r="A47" i="4"/>
  <c r="E45" i="4"/>
  <c r="C45" i="4"/>
  <c r="A45" i="4"/>
  <c r="E44" i="4"/>
  <c r="C44" i="4"/>
  <c r="A44" i="4"/>
  <c r="E43" i="4"/>
  <c r="C43" i="4"/>
  <c r="A43" i="4"/>
  <c r="E42" i="4"/>
  <c r="C42" i="4"/>
  <c r="A42" i="4"/>
  <c r="E41" i="4"/>
  <c r="C41" i="4"/>
  <c r="A41" i="4"/>
  <c r="E40" i="4"/>
  <c r="C40" i="4"/>
  <c r="A40" i="4"/>
  <c r="E39" i="4"/>
  <c r="C39" i="4"/>
  <c r="A39" i="4"/>
  <c r="E38" i="4"/>
  <c r="C38" i="4"/>
  <c r="A38" i="4"/>
  <c r="E36" i="4"/>
  <c r="C36" i="4"/>
  <c r="A36" i="4"/>
  <c r="E35" i="4"/>
  <c r="C35" i="4"/>
  <c r="A35" i="4"/>
  <c r="E34" i="4"/>
  <c r="C34" i="4"/>
  <c r="A34" i="4"/>
  <c r="E31" i="4"/>
  <c r="C31" i="4"/>
  <c r="A31" i="4"/>
  <c r="E30" i="4"/>
  <c r="C30" i="4"/>
  <c r="A30" i="4"/>
  <c r="E29" i="4"/>
  <c r="C29" i="4"/>
  <c r="A29" i="4"/>
  <c r="E28" i="4"/>
  <c r="C28" i="4"/>
  <c r="A28" i="4"/>
  <c r="C27" i="4"/>
  <c r="E26" i="4"/>
  <c r="C26" i="4"/>
  <c r="A26" i="4"/>
  <c r="E25" i="4"/>
  <c r="C25" i="4"/>
  <c r="A25" i="4"/>
  <c r="E24" i="4"/>
  <c r="C24" i="4"/>
  <c r="A24" i="4"/>
  <c r="E23" i="4"/>
  <c r="C23" i="4"/>
  <c r="A23" i="4"/>
  <c r="E22" i="4"/>
  <c r="C22" i="4"/>
  <c r="A22" i="4"/>
  <c r="E21" i="4"/>
  <c r="C21" i="4"/>
  <c r="A21" i="4"/>
  <c r="E20" i="4"/>
  <c r="C20" i="4"/>
  <c r="A20" i="4"/>
  <c r="E19" i="4"/>
  <c r="C19" i="4"/>
  <c r="A19" i="4"/>
  <c r="E17" i="4"/>
  <c r="C17" i="4"/>
  <c r="A17" i="4"/>
  <c r="E16" i="4"/>
  <c r="C16" i="4"/>
  <c r="A16" i="4"/>
  <c r="E15" i="4"/>
  <c r="C15" i="4"/>
  <c r="A15" i="4"/>
  <c r="E12" i="4"/>
  <c r="C12" i="4"/>
  <c r="A12" i="4"/>
  <c r="E11" i="4"/>
  <c r="E10" i="4"/>
  <c r="E9" i="4"/>
  <c r="E8" i="4"/>
  <c r="E7" i="4"/>
  <c r="E6" i="4"/>
  <c r="A46" i="4" l="1"/>
  <c r="E4" i="1"/>
  <c r="A5" i="4" s="1"/>
  <c r="A27" i="4"/>
  <c r="C46" i="4"/>
  <c r="A52" i="4"/>
  <c r="E46" i="4"/>
  <c r="A9" i="4"/>
  <c r="C18" i="4"/>
  <c r="D4" i="1"/>
  <c r="C32" i="4" s="1"/>
  <c r="C8" i="4"/>
  <c r="A8" i="4"/>
  <c r="E14" i="4"/>
  <c r="C4" i="1"/>
  <c r="C3" i="4" s="1"/>
  <c r="C14" i="4"/>
  <c r="E3" i="4"/>
  <c r="A6" i="4"/>
  <c r="C6" i="4"/>
  <c r="A51" i="4"/>
  <c r="E27" i="4"/>
  <c r="A7" i="4"/>
  <c r="A33" i="4"/>
  <c r="A14" i="4"/>
  <c r="C33" i="4"/>
  <c r="C7" i="4"/>
  <c r="E4" i="4"/>
  <c r="A10" i="4"/>
  <c r="E18" i="4"/>
  <c r="A18" i="4"/>
  <c r="A37" i="4"/>
  <c r="C37" i="4"/>
  <c r="E33" i="4"/>
  <c r="E37" i="4"/>
  <c r="A11" i="4"/>
  <c r="E5" i="4"/>
  <c r="C11" i="4"/>
  <c r="A3" i="4" l="1"/>
  <c r="C13" i="4"/>
  <c r="A4" i="4"/>
  <c r="A13" i="4"/>
  <c r="C4" i="4"/>
  <c r="E13" i="4"/>
  <c r="A32" i="4"/>
  <c r="E32" i="4"/>
  <c r="C5" i="4"/>
</calcChain>
</file>

<file path=xl/sharedStrings.xml><?xml version="1.0" encoding="utf-8"?>
<sst xmlns="http://schemas.openxmlformats.org/spreadsheetml/2006/main" count="208" uniqueCount="158">
  <si>
    <t>Наименование показателей</t>
  </si>
  <si>
    <t>№ строки</t>
  </si>
  <si>
    <t>Всего</t>
  </si>
  <si>
    <t>в том числе осуществляемые</t>
  </si>
  <si>
    <t>57211</t>
  </si>
  <si>
    <t>за счет средств бюджетов всех уровней (субсидий)</t>
  </si>
  <si>
    <t>из них (из гр. 4) – за счет средств на выполнение государственного (муниципального) задания</t>
  </si>
  <si>
    <t>57213</t>
  </si>
  <si>
    <t>1</t>
  </si>
  <si>
    <t>2</t>
  </si>
  <si>
    <t>3</t>
  </si>
  <si>
    <t>4</t>
  </si>
  <si>
    <t>5</t>
  </si>
  <si>
    <t>57215</t>
  </si>
  <si>
    <t>Расходы (сумма строк 02, 06, 13, 14)</t>
  </si>
  <si>
    <t>01</t>
  </si>
  <si>
    <t>57217</t>
  </si>
  <si>
    <t>в том числе: оплата труда и начисления на выплаты по оплате труда (сумма строк 03–05)</t>
  </si>
  <si>
    <t>02</t>
  </si>
  <si>
    <t>57219</t>
  </si>
  <si>
    <t>заработная плата</t>
  </si>
  <si>
    <t>03</t>
  </si>
  <si>
    <t>57221</t>
  </si>
  <si>
    <t>прочие выплаты</t>
  </si>
  <si>
    <t>04</t>
  </si>
  <si>
    <t>57223</t>
  </si>
  <si>
    <t>начисления на выплаты по оплате труда</t>
  </si>
  <si>
    <t>05</t>
  </si>
  <si>
    <t>57225</t>
  </si>
  <si>
    <t>оплата работ, услуг (сумма строк 07–12)</t>
  </si>
  <si>
    <t>06</t>
  </si>
  <si>
    <t>57227</t>
  </si>
  <si>
    <t>в том числе: услуги связи</t>
  </si>
  <si>
    <t>07</t>
  </si>
  <si>
    <t>57229</t>
  </si>
  <si>
    <t>транспортные услуги</t>
  </si>
  <si>
    <t>08</t>
  </si>
  <si>
    <t>57231</t>
  </si>
  <si>
    <t>коммунальные услуги</t>
  </si>
  <si>
    <t>09</t>
  </si>
  <si>
    <t>57233</t>
  </si>
  <si>
    <t>арендная плата за пользование имуществом</t>
  </si>
  <si>
    <t>10</t>
  </si>
  <si>
    <t>57235</t>
  </si>
  <si>
    <t>работы, услуги по содержанию имущества</t>
  </si>
  <si>
    <t>11</t>
  </si>
  <si>
    <t>57237</t>
  </si>
  <si>
    <t>прочие работы, услуги</t>
  </si>
  <si>
    <t>12</t>
  </si>
  <si>
    <t>57239</t>
  </si>
  <si>
    <t>социальное обеспечение</t>
  </si>
  <si>
    <t>13</t>
  </si>
  <si>
    <t>57241</t>
  </si>
  <si>
    <t>прочие расходы</t>
  </si>
  <si>
    <t>14</t>
  </si>
  <si>
    <t>57243</t>
  </si>
  <si>
    <t>Поступление нефинансовых активов(сумма строк 16-19)</t>
  </si>
  <si>
    <t>15</t>
  </si>
  <si>
    <t>57245</t>
  </si>
  <si>
    <t>в том числе:увеличение стоимости основных средств</t>
  </si>
  <si>
    <t>16</t>
  </si>
  <si>
    <t>57247</t>
  </si>
  <si>
    <t>увеличение стоимости нематериальных активов</t>
  </si>
  <si>
    <t>17</t>
  </si>
  <si>
    <t>57249</t>
  </si>
  <si>
    <t>увеличение стоимости непроизведенных активов</t>
  </si>
  <si>
    <t>18</t>
  </si>
  <si>
    <t>57251</t>
  </si>
  <si>
    <t>увеличение стоимости материальных запасов</t>
  </si>
  <si>
    <t>19</t>
  </si>
  <si>
    <t>57253</t>
  </si>
  <si>
    <t>Справка 7. Наличие программы энергосбережения в организации (код:да – 1, нет – 0)</t>
  </si>
  <si>
    <t>20</t>
  </si>
  <si>
    <t>Нет</t>
  </si>
  <si>
    <t>57255</t>
  </si>
  <si>
    <t>Код по ОКЕИ: тысяча рублей – 384 (с одним десятичным знаком)</t>
  </si>
  <si>
    <t>57257</t>
  </si>
  <si>
    <t>Раздел 3.2. Расходы организации</t>
  </si>
  <si>
    <t>Инструкция</t>
  </si>
  <si>
    <t>Важно!</t>
  </si>
  <si>
    <t>1. Для загрузки в ЛК можно использовать только заполненный шаблон, скачанный из ЛК;</t>
  </si>
  <si>
    <t>2. Вносить изменения в формат и структуру шаблона запрещено; Пожалуйста, не добавляйте в шаблон новые листы.</t>
  </si>
  <si>
    <t>3. Добавление строк возможно ИСКЛЮЧИТЕЛЬНО при помощи кнопки. Допускается удаление только строк, добавленных с помощью кнопки.</t>
  </si>
  <si>
    <t>4. Успешно может быть импортирован ТОЛЬКО тот документ, который был экспортирован. (например, для каждого филиала необходимо отдельно экспортировать шаблон, нельзя использовать шаблон головной организации)</t>
  </si>
  <si>
    <t>5. Проверки (в случае наличия листа "Проверки"):</t>
  </si>
  <si>
    <t xml:space="preserve">   5.1. Проверки в Excel являются предварительными. Окончательные проверки производятся в веб-интерфейсе.</t>
  </si>
  <si>
    <t xml:space="preserve">   5.2. Поскольку добавляемые строки меняют нумерацию в формулах проверок, для просмотра проверки необходимо нажать на ячейку со словом "Неверно".</t>
  </si>
  <si>
    <t>6. Нельзя импортировать шаблон, экспортированный из прошлогоднего сбора.</t>
  </si>
  <si>
    <t>Обозначения:</t>
  </si>
  <si>
    <t>Следующие ячейки ЗАПРЕЩЕНО редактировать:</t>
  </si>
  <si>
    <t>Заголовки</t>
  </si>
  <si>
    <t>Заголовки / нумерация / внешние данные</t>
  </si>
  <si>
    <t>Ячейка, содержащая формулу</t>
  </si>
  <si>
    <t>Проверки:</t>
  </si>
  <si>
    <t>Проверки</t>
  </si>
  <si>
    <t>Лист проверки содержит формулы, которые служат для контроля правильности данных</t>
  </si>
  <si>
    <t>Ячейка (на листе "Таблица") подсвечивается красным, если по ней не проходит проверка</t>
  </si>
  <si>
    <t>eyJhbGciOiJSUzI1NiIsInR5cCI6IkpXVCJ9.eyJncmFudF9pZCI6MjMzLCJhcnRpY2xlX2lkIjozNzc3LCJvcmdfaWQiOjExMjQyLCJvcmdfdHlwZSI6bnVsbCwidWlkIjo3ODg0MywiaWF0IjoxNzQyODg3MDY0fQ.d508abbRNZoVjloRq4JZqfFFwl8Q9aQW3CooS7IbKudYwPrEqZx1Ny7GTOrrkxoiwR96JxwwOH9X0xbf0ZoGrS07n4ZJiX-DRFctiRt3wpUjTwy2CqwydHotV5R25RJbqMsvLwI3ZEEYu0Pm9UPi-uARtzaP1ijvf5MI20_IRcYpKSljeEPTvU080k8xridvWcR-EcaziPQjKzIDIa-gi05gsLl6ac5lhoy3ND3-PjYys4OtSh4-Z5ApVOTfj_3rldlRy7LklKfacP1KFhdzcQ_OBsNhtuZYCTiDo0wV5aJoID7ek4OwgKFFXh5-x5X4bVv7g8thmN-hgu4IEfPM9uKBMi6RBIu1DQb-tt4IZoMn9zoo6ZpKOeMShQWHK0GwtQy1NaxvT5A4TrrAtH8W8g-WLB88vpIiqMAcLT5dQC4V1DvqSPrE5lkYt-fbVYlwliyqZdA7rfcgThbDshHIEXzxzYcrvXZxYSGsM9mrj4JTKVAwKYxo7sicWmMj4h4N3lVI1_xa_7rfUhfUM1LlF4-FI6tIRcYOEViL3P2TNuEMoqR6sqMnnwqL6k94UgoSn8vOF1OhvmL0No5rTF3yJnmbHZSCV9KiSR0PoD6VUoJpTCEum3jKLhnDt5PnkPzqEGL01C7zakykHf0La3fMnhxHVSNFIVv8vk5erGVU2Uo</t>
  </si>
  <si>
    <t>B</t>
  </si>
  <si>
    <t>E</t>
  </si>
  <si>
    <t>Да</t>
  </si>
  <si>
    <t>Предварительные проверки</t>
  </si>
  <si>
    <t>Статус</t>
  </si>
  <si>
    <t>Формула</t>
  </si>
  <si>
    <t>Значение</t>
  </si>
  <si>
    <t>Условие</t>
  </si>
  <si>
    <t>C4 = C5+C9+C16+C17</t>
  </si>
  <si>
    <t>=</t>
  </si>
  <si>
    <t>D4 = D5+D9+D16+D17</t>
  </si>
  <si>
    <t>E4 = E5+E9+E16+E17</t>
  </si>
  <si>
    <t>C5 = C6+C7+C8</t>
  </si>
  <si>
    <t>D5 = D6+D7+D8</t>
  </si>
  <si>
    <t>E5 = E6+E7+E8</t>
  </si>
  <si>
    <t>C9 = C10+C11+C12+C13+C14+C15</t>
  </si>
  <si>
    <t>D9 = D10+D11+D12+D13+D14+D15</t>
  </si>
  <si>
    <t>E9 = E10+E11+E12+E13+E14+E15</t>
  </si>
  <si>
    <t>C18 = C19+C20+C21+C22</t>
  </si>
  <si>
    <t>C4 &gt;= D4</t>
  </si>
  <si>
    <t>&gt;=</t>
  </si>
  <si>
    <t>C5 &gt;= D5</t>
  </si>
  <si>
    <t>C6 &gt;= D6</t>
  </si>
  <si>
    <t>C7 &gt;= D7</t>
  </si>
  <si>
    <t>C8 &gt;= D8</t>
  </si>
  <si>
    <t>C9 &gt;= D9</t>
  </si>
  <si>
    <t>C10 &gt;= D10</t>
  </si>
  <si>
    <t>C11 &gt;= D11</t>
  </si>
  <si>
    <t>C12 &gt;= D12</t>
  </si>
  <si>
    <t>C13 &gt;= D13</t>
  </si>
  <si>
    <t>C14 &gt;= D14</t>
  </si>
  <si>
    <t>C15 &gt;= D15</t>
  </si>
  <si>
    <t>C16 &gt;= D16</t>
  </si>
  <si>
    <t>C17 &gt;= D17</t>
  </si>
  <si>
    <t>C18 &gt;= D18</t>
  </si>
  <si>
    <t>C19 &gt;= D19</t>
  </si>
  <si>
    <t>C20 &gt;= D20</t>
  </si>
  <si>
    <t>C21 &gt;= D21</t>
  </si>
  <si>
    <t>C22 &gt;= D22</t>
  </si>
  <si>
    <t>D4 &gt;= E4</t>
  </si>
  <si>
    <t>D5 &gt;= E5</t>
  </si>
  <si>
    <t>D6 &gt;= E6</t>
  </si>
  <si>
    <t>D7 &gt;= E7</t>
  </si>
  <si>
    <t>D8 &gt;= E8</t>
  </si>
  <si>
    <t>D9 &gt;= E9</t>
  </si>
  <si>
    <t>D10 &gt;= E10</t>
  </si>
  <si>
    <t>D11 &gt;= E11</t>
  </si>
  <si>
    <t>D12 &gt;= E12</t>
  </si>
  <si>
    <t>D13 &gt;= E13</t>
  </si>
  <si>
    <t>D14 &gt;= E14</t>
  </si>
  <si>
    <t>D15 &gt;= E15</t>
  </si>
  <si>
    <t>D16 &gt;= E16</t>
  </si>
  <si>
    <t>D17 &gt;= E17</t>
  </si>
  <si>
    <t>D18 &gt;= E18</t>
  </si>
  <si>
    <t>D19 &gt;= E19</t>
  </si>
  <si>
    <t>D20 &gt;= E20</t>
  </si>
  <si>
    <t>D21 &gt;= E21</t>
  </si>
  <si>
    <t>D22 &gt;= E22</t>
  </si>
  <si>
    <t>D18 = D19+D20+D21+D22</t>
  </si>
  <si>
    <t>E18 = E19+E20+E21+E22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</si>
</sst>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9"/>
      <name val="Arial"/>
    </font>
    <font>
      <b/>
      <sz val="14"/>
      <name val="Arial"/>
      <family val="2"/>
      <charset val="204"/>
    </font>
    <font>
      <b/>
      <sz val="24"/>
      <color rgb="FFFFFFFF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rgb="FF000000"/>
      <name val="Arial"/>
      <family val="2"/>
      <charset val="204"/>
    </font>
    <font>
      <u/>
      <sz val="11"/>
      <color rgb="FF000000"/>
      <name val="Arial"/>
      <family val="2"/>
      <charset val="204"/>
    </font>
    <font>
      <b/>
      <sz val="9"/>
      <color rgb="FFFFFFFF"/>
      <name val="Arial"/>
      <family val="2"/>
      <charset val="204"/>
    </font>
    <font>
      <b/>
      <sz val="9"/>
      <color rgb="FF878787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FFFFFF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32C0E2"/>
      </patternFill>
    </fill>
    <fill>
      <patternFill patternType="solid">
        <fgColor rgb="FFEDEDED"/>
      </patternFill>
    </fill>
    <fill>
      <patternFill patternType="solid">
        <fgColor rgb="FFFFF3E0"/>
      </patternFill>
    </fill>
    <fill>
      <patternFill patternType="solid">
        <fgColor rgb="FFFFF0F0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49" fontId="7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7" fillId="3" borderId="1" xfId="0" applyNumberFormat="1" applyFont="1" applyFill="1" applyBorder="1" applyAlignment="1" applyProtection="1">
      <alignment horizontal="left" vertical="center" wrapText="1" indent="3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7" xfId="0" applyBorder="1"/>
    <xf numFmtId="0" fontId="0" fillId="0" borderId="8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1" xfId="0" applyBorder="1" applyAlignment="1">
      <alignment horizontal="center" vertical="center" wrapText="1"/>
    </xf>
    <xf numFmtId="0" fontId="0" fillId="5" borderId="0" xfId="0" applyFill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54"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99"/>
  <sheetViews>
    <sheetView showGridLines="0" tabSelected="1" workbookViewId="0">
      <selection activeCell="C23" sqref="C23"/>
    </sheetView>
  </sheetViews>
  <sheetFormatPr defaultRowHeight="11.5" x14ac:dyDescent="0.25"/>
  <cols>
    <col min="1" max="1" width="30" customWidth="1"/>
    <col min="2" max="2" width="20" customWidth="1"/>
    <col min="3" max="5" width="40" customWidth="1"/>
  </cols>
  <sheetData>
    <row r="1" spans="1:81" ht="30" customHeight="1" x14ac:dyDescent="0.25">
      <c r="A1" s="26" t="s">
        <v>0</v>
      </c>
      <c r="B1" s="26" t="s">
        <v>1</v>
      </c>
      <c r="C1" s="26" t="s">
        <v>2</v>
      </c>
      <c r="D1" s="26" t="s">
        <v>3</v>
      </c>
      <c r="E1" s="27"/>
      <c r="CA1" s="2"/>
      <c r="CB1" s="2" t="s">
        <v>4</v>
      </c>
      <c r="CC1" s="2"/>
    </row>
    <row r="2" spans="1:81" ht="30" customHeight="1" x14ac:dyDescent="0.25">
      <c r="A2" s="27"/>
      <c r="B2" s="27"/>
      <c r="C2" s="27"/>
      <c r="D2" s="1" t="s">
        <v>5</v>
      </c>
      <c r="E2" s="1" t="s">
        <v>6</v>
      </c>
      <c r="CA2" s="2"/>
      <c r="CB2" s="2" t="s">
        <v>7</v>
      </c>
      <c r="CC2" s="2"/>
    </row>
    <row r="3" spans="1:81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CA3" s="2"/>
      <c r="CB3" s="2" t="s">
        <v>13</v>
      </c>
      <c r="CC3" s="2"/>
    </row>
    <row r="4" spans="1:81" ht="23" x14ac:dyDescent="0.25">
      <c r="A4" s="3" t="s">
        <v>14</v>
      </c>
      <c r="B4" s="4" t="s">
        <v>15</v>
      </c>
      <c r="C4" s="5">
        <f>C5+C9+C16+C17</f>
        <v>13414</v>
      </c>
      <c r="D4" s="5">
        <f>D5+D9+D16+D17</f>
        <v>13382</v>
      </c>
      <c r="E4" s="5">
        <f>E5+E9+E16+E17</f>
        <v>12228</v>
      </c>
      <c r="CA4" s="2"/>
      <c r="CB4" s="2" t="s">
        <v>16</v>
      </c>
      <c r="CC4" s="2"/>
    </row>
    <row r="5" spans="1:81" ht="46" x14ac:dyDescent="0.25">
      <c r="A5" s="6" t="s">
        <v>17</v>
      </c>
      <c r="B5" s="4" t="s">
        <v>18</v>
      </c>
      <c r="C5" s="5">
        <f>C6+C7+C8</f>
        <v>12248</v>
      </c>
      <c r="D5" s="5">
        <f>D6+D7+D8</f>
        <v>12248</v>
      </c>
      <c r="E5" s="5">
        <f>E6+E7+E8</f>
        <v>11128</v>
      </c>
      <c r="CA5" s="2"/>
      <c r="CB5" s="2" t="s">
        <v>19</v>
      </c>
      <c r="CC5" s="2"/>
    </row>
    <row r="6" spans="1:81" x14ac:dyDescent="0.25">
      <c r="A6" s="7" t="s">
        <v>20</v>
      </c>
      <c r="B6" s="4" t="s">
        <v>21</v>
      </c>
      <c r="C6" s="5">
        <v>9398</v>
      </c>
      <c r="D6" s="5">
        <v>9398</v>
      </c>
      <c r="E6" s="5">
        <v>8538</v>
      </c>
      <c r="CA6" s="2"/>
      <c r="CB6" s="2" t="s">
        <v>22</v>
      </c>
      <c r="CC6" s="2"/>
    </row>
    <row r="7" spans="1:81" x14ac:dyDescent="0.25">
      <c r="A7" s="7" t="s">
        <v>23</v>
      </c>
      <c r="B7" s="4" t="s">
        <v>24</v>
      </c>
      <c r="C7" s="5">
        <v>13</v>
      </c>
      <c r="D7" s="5">
        <v>13</v>
      </c>
      <c r="E7" s="5">
        <v>13</v>
      </c>
      <c r="CA7" s="2"/>
      <c r="CB7" s="2" t="s">
        <v>25</v>
      </c>
      <c r="CC7" s="2"/>
    </row>
    <row r="8" spans="1:81" ht="23" x14ac:dyDescent="0.25">
      <c r="A8" s="7" t="s">
        <v>26</v>
      </c>
      <c r="B8" s="4" t="s">
        <v>27</v>
      </c>
      <c r="C8" s="5">
        <v>2837</v>
      </c>
      <c r="D8" s="5">
        <v>2837</v>
      </c>
      <c r="E8" s="5">
        <v>2577</v>
      </c>
      <c r="CA8" s="2"/>
      <c r="CB8" s="2" t="s">
        <v>28</v>
      </c>
      <c r="CC8" s="2"/>
    </row>
    <row r="9" spans="1:81" ht="23" x14ac:dyDescent="0.25">
      <c r="A9" s="6" t="s">
        <v>29</v>
      </c>
      <c r="B9" s="4" t="s">
        <v>30</v>
      </c>
      <c r="C9" s="5">
        <f>C10+C12+C14+C15</f>
        <v>1126</v>
      </c>
      <c r="D9" s="5">
        <f>D10+D11+D12+D13+D14+D15</f>
        <v>1094</v>
      </c>
      <c r="E9" s="5">
        <f>E10+E12+E14+E15</f>
        <v>1094</v>
      </c>
      <c r="CA9" s="2"/>
      <c r="CB9" s="2" t="s">
        <v>31</v>
      </c>
      <c r="CC9" s="2"/>
    </row>
    <row r="10" spans="1:81" x14ac:dyDescent="0.25">
      <c r="A10" s="7" t="s">
        <v>32</v>
      </c>
      <c r="B10" s="4" t="s">
        <v>33</v>
      </c>
      <c r="C10" s="5">
        <v>10</v>
      </c>
      <c r="D10" s="5">
        <v>10</v>
      </c>
      <c r="E10" s="5">
        <v>10</v>
      </c>
      <c r="CA10" s="2"/>
      <c r="CB10" s="2" t="s">
        <v>34</v>
      </c>
      <c r="CC10" s="2"/>
    </row>
    <row r="11" spans="1:81" x14ac:dyDescent="0.25">
      <c r="A11" s="7" t="s">
        <v>35</v>
      </c>
      <c r="B11" s="4" t="s">
        <v>36</v>
      </c>
      <c r="C11" s="5"/>
      <c r="D11" s="5"/>
      <c r="E11" s="5"/>
      <c r="CA11" s="2"/>
      <c r="CB11" s="2" t="s">
        <v>37</v>
      </c>
      <c r="CC11" s="2"/>
    </row>
    <row r="12" spans="1:81" x14ac:dyDescent="0.25">
      <c r="A12" s="7" t="s">
        <v>38</v>
      </c>
      <c r="B12" s="4" t="s">
        <v>39</v>
      </c>
      <c r="C12" s="5">
        <v>438</v>
      </c>
      <c r="D12" s="5">
        <v>438</v>
      </c>
      <c r="E12" s="5">
        <v>438</v>
      </c>
      <c r="CA12" s="2"/>
      <c r="CB12" s="2" t="s">
        <v>40</v>
      </c>
      <c r="CC12" s="2"/>
    </row>
    <row r="13" spans="1:81" ht="23" x14ac:dyDescent="0.25">
      <c r="A13" s="7" t="s">
        <v>41</v>
      </c>
      <c r="B13" s="4" t="s">
        <v>42</v>
      </c>
      <c r="C13" s="5"/>
      <c r="D13" s="5"/>
      <c r="E13" s="5"/>
      <c r="CA13" s="2"/>
      <c r="CB13" s="2" t="s">
        <v>43</v>
      </c>
      <c r="CC13" s="2"/>
    </row>
    <row r="14" spans="1:81" ht="23" x14ac:dyDescent="0.25">
      <c r="A14" s="7" t="s">
        <v>44</v>
      </c>
      <c r="B14" s="4" t="s">
        <v>45</v>
      </c>
      <c r="C14" s="5">
        <v>523</v>
      </c>
      <c r="D14" s="5">
        <v>491</v>
      </c>
      <c r="E14" s="5">
        <v>491</v>
      </c>
      <c r="CA14" s="2"/>
      <c r="CB14" s="2" t="s">
        <v>46</v>
      </c>
      <c r="CC14" s="2"/>
    </row>
    <row r="15" spans="1:81" x14ac:dyDescent="0.25">
      <c r="A15" s="7" t="s">
        <v>47</v>
      </c>
      <c r="B15" s="4" t="s">
        <v>48</v>
      </c>
      <c r="C15" s="5">
        <v>155</v>
      </c>
      <c r="D15" s="5">
        <v>155</v>
      </c>
      <c r="E15" s="5">
        <v>155</v>
      </c>
      <c r="CA15" s="2"/>
      <c r="CB15" s="2" t="s">
        <v>49</v>
      </c>
      <c r="CC15" s="2"/>
    </row>
    <row r="16" spans="1:81" x14ac:dyDescent="0.25">
      <c r="A16" s="6" t="s">
        <v>50</v>
      </c>
      <c r="B16" s="4" t="s">
        <v>51</v>
      </c>
      <c r="C16" s="5">
        <v>34</v>
      </c>
      <c r="D16" s="5">
        <v>34</v>
      </c>
      <c r="E16" s="5"/>
      <c r="CA16" s="2"/>
      <c r="CB16" s="2" t="s">
        <v>52</v>
      </c>
      <c r="CC16" s="2"/>
    </row>
    <row r="17" spans="1:81" x14ac:dyDescent="0.25">
      <c r="A17" s="6" t="s">
        <v>53</v>
      </c>
      <c r="B17" s="4" t="s">
        <v>54</v>
      </c>
      <c r="C17" s="5">
        <v>6</v>
      </c>
      <c r="D17" s="5">
        <v>6</v>
      </c>
      <c r="E17" s="5">
        <v>6</v>
      </c>
      <c r="CA17" s="2"/>
      <c r="CB17" s="2" t="s">
        <v>55</v>
      </c>
      <c r="CC17" s="2"/>
    </row>
    <row r="18" spans="1:81" ht="23" x14ac:dyDescent="0.25">
      <c r="A18" s="3" t="s">
        <v>56</v>
      </c>
      <c r="B18" s="4" t="s">
        <v>57</v>
      </c>
      <c r="C18" s="5">
        <f>C19+C22</f>
        <v>770</v>
      </c>
      <c r="D18" s="5">
        <f>D19+D22</f>
        <v>697</v>
      </c>
      <c r="E18" s="5">
        <f>E22</f>
        <v>438</v>
      </c>
      <c r="CA18" s="2"/>
      <c r="CB18" s="2" t="s">
        <v>58</v>
      </c>
      <c r="CC18" s="2"/>
    </row>
    <row r="19" spans="1:81" ht="23" x14ac:dyDescent="0.25">
      <c r="A19" s="6" t="s">
        <v>59</v>
      </c>
      <c r="B19" s="4" t="s">
        <v>60</v>
      </c>
      <c r="C19" s="5">
        <v>71</v>
      </c>
      <c r="D19" s="5">
        <v>71</v>
      </c>
      <c r="E19" s="5"/>
      <c r="CA19" s="2"/>
      <c r="CB19" s="2" t="s">
        <v>61</v>
      </c>
      <c r="CC19" s="2"/>
    </row>
    <row r="20" spans="1:81" ht="23" x14ac:dyDescent="0.25">
      <c r="A20" s="6" t="s">
        <v>62</v>
      </c>
      <c r="B20" s="4" t="s">
        <v>63</v>
      </c>
      <c r="C20" s="5"/>
      <c r="D20" s="5"/>
      <c r="E20" s="5"/>
      <c r="CA20" s="2"/>
      <c r="CB20" s="2" t="s">
        <v>64</v>
      </c>
      <c r="CC20" s="2"/>
    </row>
    <row r="21" spans="1:81" ht="23" x14ac:dyDescent="0.25">
      <c r="A21" s="6" t="s">
        <v>65</v>
      </c>
      <c r="B21" s="4" t="s">
        <v>66</v>
      </c>
      <c r="C21" s="5"/>
      <c r="D21" s="5"/>
      <c r="E21" s="5"/>
      <c r="CA21" s="2"/>
      <c r="CB21" s="2" t="s">
        <v>67</v>
      </c>
      <c r="CC21" s="2"/>
    </row>
    <row r="22" spans="1:81" ht="23" x14ac:dyDescent="0.25">
      <c r="A22" s="6" t="s">
        <v>68</v>
      </c>
      <c r="B22" s="4" t="s">
        <v>69</v>
      </c>
      <c r="C22" s="5">
        <v>699</v>
      </c>
      <c r="D22" s="5">
        <v>626</v>
      </c>
      <c r="E22" s="5">
        <v>438</v>
      </c>
      <c r="CA22" s="2"/>
      <c r="CB22" s="2" t="s">
        <v>70</v>
      </c>
      <c r="CC22" s="2"/>
    </row>
    <row r="23" spans="1:81" ht="46" x14ac:dyDescent="0.25">
      <c r="A23" s="3" t="s">
        <v>71</v>
      </c>
      <c r="B23" s="4" t="s">
        <v>72</v>
      </c>
      <c r="C23" s="8" t="s">
        <v>73</v>
      </c>
      <c r="D23" s="4"/>
      <c r="E23" s="4"/>
      <c r="CA23" s="2"/>
      <c r="CB23" s="2" t="s">
        <v>74</v>
      </c>
      <c r="CC23" s="2"/>
    </row>
    <row r="24" spans="1:81" ht="34.5" x14ac:dyDescent="0.25">
      <c r="A24" s="9" t="s">
        <v>75</v>
      </c>
      <c r="B24" s="1"/>
      <c r="C24" s="5"/>
      <c r="D24" s="5"/>
      <c r="E24" s="5"/>
      <c r="CA24" s="2"/>
      <c r="CB24" s="2" t="s">
        <v>76</v>
      </c>
      <c r="CC24" s="2"/>
    </row>
    <row r="25" spans="1:81" x14ac:dyDescent="0.25">
      <c r="CA25" s="2"/>
      <c r="CB25" s="2"/>
      <c r="CC25" s="2"/>
    </row>
    <row r="26" spans="1:81" x14ac:dyDescent="0.25">
      <c r="CA26" s="2"/>
      <c r="CB26" s="2"/>
      <c r="CC26" s="2"/>
    </row>
    <row r="27" spans="1:81" x14ac:dyDescent="0.25">
      <c r="CA27" s="2"/>
      <c r="CB27" s="2"/>
      <c r="CC27" s="2"/>
    </row>
    <row r="28" spans="1:81" x14ac:dyDescent="0.25">
      <c r="CA28" s="2"/>
      <c r="CB28" s="2"/>
      <c r="CC28" s="2"/>
    </row>
    <row r="29" spans="1:81" x14ac:dyDescent="0.25">
      <c r="CA29" s="2"/>
      <c r="CB29" s="2"/>
      <c r="CC29" s="2"/>
    </row>
    <row r="30" spans="1:81" x14ac:dyDescent="0.25">
      <c r="CA30" s="2"/>
      <c r="CB30" s="2"/>
      <c r="CC30" s="2"/>
    </row>
    <row r="31" spans="1:81" x14ac:dyDescent="0.25">
      <c r="CA31" s="2"/>
      <c r="CB31" s="2"/>
      <c r="CC31" s="2"/>
    </row>
    <row r="32" spans="1:81" x14ac:dyDescent="0.25">
      <c r="CA32" s="2"/>
      <c r="CB32" s="2"/>
      <c r="CC32" s="2"/>
    </row>
    <row r="33" spans="79:81" x14ac:dyDescent="0.25">
      <c r="CA33" s="2"/>
      <c r="CB33" s="2"/>
      <c r="CC33" s="2"/>
    </row>
    <row r="34" spans="79:81" x14ac:dyDescent="0.25">
      <c r="CA34" s="2"/>
      <c r="CB34" s="2"/>
      <c r="CC34" s="2"/>
    </row>
    <row r="35" spans="79:81" x14ac:dyDescent="0.25">
      <c r="CA35" s="2"/>
      <c r="CB35" s="2"/>
      <c r="CC35" s="2"/>
    </row>
    <row r="36" spans="79:81" x14ac:dyDescent="0.25">
      <c r="CA36" s="2"/>
      <c r="CB36" s="2"/>
      <c r="CC36" s="2"/>
    </row>
    <row r="37" spans="79:81" x14ac:dyDescent="0.25">
      <c r="CA37" s="2"/>
      <c r="CB37" s="2"/>
      <c r="CC37" s="2"/>
    </row>
    <row r="38" spans="79:81" x14ac:dyDescent="0.25">
      <c r="CA38" s="2"/>
      <c r="CB38" s="2"/>
      <c r="CC38" s="2"/>
    </row>
    <row r="39" spans="79:81" x14ac:dyDescent="0.25">
      <c r="CA39" s="2"/>
      <c r="CB39" s="2"/>
      <c r="CC39" s="2"/>
    </row>
    <row r="40" spans="79:81" x14ac:dyDescent="0.25">
      <c r="CA40" s="2"/>
      <c r="CB40" s="2"/>
      <c r="CC40" s="2"/>
    </row>
    <row r="41" spans="79:81" x14ac:dyDescent="0.25">
      <c r="CA41" s="2"/>
      <c r="CB41" s="2"/>
      <c r="CC41" s="2"/>
    </row>
    <row r="42" spans="79:81" x14ac:dyDescent="0.25">
      <c r="CA42" s="2"/>
      <c r="CB42" s="2"/>
      <c r="CC42" s="2"/>
    </row>
    <row r="43" spans="79:81" x14ac:dyDescent="0.25">
      <c r="CA43" s="2"/>
      <c r="CB43" s="2"/>
      <c r="CC43" s="2"/>
    </row>
    <row r="44" spans="79:81" x14ac:dyDescent="0.25">
      <c r="CA44" s="2"/>
      <c r="CB44" s="2"/>
      <c r="CC44" s="2"/>
    </row>
    <row r="45" spans="79:81" x14ac:dyDescent="0.25">
      <c r="CA45" s="2"/>
      <c r="CB45" s="2"/>
      <c r="CC45" s="2"/>
    </row>
    <row r="46" spans="79:81" x14ac:dyDescent="0.25">
      <c r="CA46" s="2"/>
      <c r="CB46" s="2"/>
      <c r="CC46" s="2"/>
    </row>
    <row r="47" spans="79:81" x14ac:dyDescent="0.25">
      <c r="CA47" s="2"/>
      <c r="CB47" s="2"/>
      <c r="CC47" s="2"/>
    </row>
    <row r="48" spans="79:81" x14ac:dyDescent="0.25">
      <c r="CA48" s="2"/>
      <c r="CB48" s="2"/>
      <c r="CC48" s="2"/>
    </row>
    <row r="49" spans="79:81" x14ac:dyDescent="0.25">
      <c r="CA49" s="2"/>
      <c r="CB49" s="2"/>
      <c r="CC49" s="2"/>
    </row>
    <row r="50" spans="79:81" x14ac:dyDescent="0.25">
      <c r="CA50" s="2"/>
      <c r="CB50" s="2"/>
      <c r="CC50" s="2"/>
    </row>
    <row r="51" spans="79:81" x14ac:dyDescent="0.25">
      <c r="CA51" s="2"/>
      <c r="CB51" s="2"/>
      <c r="CC51" s="2"/>
    </row>
    <row r="52" spans="79:81" x14ac:dyDescent="0.25">
      <c r="CA52" s="2"/>
      <c r="CB52" s="2"/>
      <c r="CC52" s="2"/>
    </row>
    <row r="53" spans="79:81" x14ac:dyDescent="0.25">
      <c r="CA53" s="2"/>
      <c r="CB53" s="2"/>
      <c r="CC53" s="2"/>
    </row>
    <row r="54" spans="79:81" x14ac:dyDescent="0.25">
      <c r="CA54" s="2"/>
      <c r="CB54" s="2"/>
      <c r="CC54" s="2"/>
    </row>
    <row r="55" spans="79:81" x14ac:dyDescent="0.25">
      <c r="CA55" s="2"/>
      <c r="CB55" s="2"/>
      <c r="CC55" s="2"/>
    </row>
    <row r="56" spans="79:81" x14ac:dyDescent="0.25">
      <c r="CA56" s="2"/>
      <c r="CB56" s="2"/>
      <c r="CC56" s="2"/>
    </row>
    <row r="57" spans="79:81" x14ac:dyDescent="0.25">
      <c r="CA57" s="2"/>
      <c r="CB57" s="2"/>
      <c r="CC57" s="2"/>
    </row>
    <row r="58" spans="79:81" x14ac:dyDescent="0.25">
      <c r="CA58" s="2"/>
      <c r="CB58" s="2"/>
      <c r="CC58" s="2"/>
    </row>
    <row r="59" spans="79:81" x14ac:dyDescent="0.25">
      <c r="CA59" s="2"/>
      <c r="CB59" s="2"/>
      <c r="CC59" s="2"/>
    </row>
    <row r="60" spans="79:81" x14ac:dyDescent="0.25">
      <c r="CA60" s="2"/>
      <c r="CB60" s="2"/>
      <c r="CC60" s="2"/>
    </row>
    <row r="61" spans="79:81" x14ac:dyDescent="0.25">
      <c r="CA61" s="2"/>
      <c r="CB61" s="2"/>
      <c r="CC61" s="2"/>
    </row>
    <row r="62" spans="79:81" x14ac:dyDescent="0.25">
      <c r="CA62" s="2"/>
      <c r="CB62" s="2"/>
      <c r="CC62" s="2"/>
    </row>
    <row r="63" spans="79:81" x14ac:dyDescent="0.25">
      <c r="CA63" s="2"/>
      <c r="CB63" s="2"/>
      <c r="CC63" s="2"/>
    </row>
    <row r="64" spans="79:81" x14ac:dyDescent="0.25">
      <c r="CA64" s="2"/>
      <c r="CB64" s="2"/>
      <c r="CC64" s="2"/>
    </row>
    <row r="65" spans="79:81" x14ac:dyDescent="0.25">
      <c r="CA65" s="2"/>
      <c r="CB65" s="2"/>
      <c r="CC65" s="2"/>
    </row>
    <row r="66" spans="79:81" x14ac:dyDescent="0.25">
      <c r="CA66" s="2"/>
      <c r="CB66" s="2"/>
      <c r="CC66" s="2"/>
    </row>
    <row r="67" spans="79:81" x14ac:dyDescent="0.25">
      <c r="CA67" s="2"/>
      <c r="CB67" s="2"/>
      <c r="CC67" s="2"/>
    </row>
    <row r="68" spans="79:81" x14ac:dyDescent="0.25">
      <c r="CA68" s="2"/>
      <c r="CB68" s="2"/>
      <c r="CC68" s="2"/>
    </row>
    <row r="69" spans="79:81" x14ac:dyDescent="0.25">
      <c r="CA69" s="2"/>
      <c r="CB69" s="2"/>
      <c r="CC69" s="2"/>
    </row>
    <row r="70" spans="79:81" x14ac:dyDescent="0.25">
      <c r="CA70" s="2"/>
      <c r="CB70" s="2"/>
      <c r="CC70" s="2"/>
    </row>
    <row r="71" spans="79:81" x14ac:dyDescent="0.25">
      <c r="CA71" s="2"/>
      <c r="CB71" s="2"/>
      <c r="CC71" s="2"/>
    </row>
    <row r="72" spans="79:81" x14ac:dyDescent="0.25">
      <c r="CA72" s="2"/>
      <c r="CB72" s="2"/>
      <c r="CC72" s="2"/>
    </row>
    <row r="73" spans="79:81" x14ac:dyDescent="0.25">
      <c r="CA73" s="2"/>
      <c r="CB73" s="2"/>
      <c r="CC73" s="2"/>
    </row>
    <row r="74" spans="79:81" x14ac:dyDescent="0.25">
      <c r="CA74" s="2"/>
      <c r="CB74" s="2"/>
      <c r="CC74" s="2"/>
    </row>
    <row r="75" spans="79:81" x14ac:dyDescent="0.25">
      <c r="CA75" s="2"/>
      <c r="CB75" s="2"/>
      <c r="CC75" s="2"/>
    </row>
    <row r="76" spans="79:81" x14ac:dyDescent="0.25">
      <c r="CA76" s="2"/>
      <c r="CB76" s="2"/>
      <c r="CC76" s="2"/>
    </row>
    <row r="77" spans="79:81" x14ac:dyDescent="0.25">
      <c r="CA77" s="2"/>
      <c r="CB77" s="2"/>
      <c r="CC77" s="2"/>
    </row>
    <row r="78" spans="79:81" x14ac:dyDescent="0.25">
      <c r="CA78" s="2"/>
      <c r="CB78" s="2"/>
      <c r="CC78" s="2"/>
    </row>
    <row r="79" spans="79:81" x14ac:dyDescent="0.25">
      <c r="CA79" s="2"/>
      <c r="CB79" s="2"/>
      <c r="CC79" s="2"/>
    </row>
    <row r="80" spans="79:81" x14ac:dyDescent="0.25">
      <c r="CA80" s="2"/>
      <c r="CB80" s="2"/>
      <c r="CC80" s="2"/>
    </row>
    <row r="81" spans="79:81" x14ac:dyDescent="0.25">
      <c r="CA81" s="2"/>
      <c r="CB81" s="2"/>
      <c r="CC81" s="2"/>
    </row>
    <row r="82" spans="79:81" x14ac:dyDescent="0.25">
      <c r="CA82" s="2"/>
      <c r="CB82" s="2"/>
      <c r="CC82" s="2"/>
    </row>
    <row r="83" spans="79:81" x14ac:dyDescent="0.25">
      <c r="CA83" s="2"/>
      <c r="CB83" s="2"/>
      <c r="CC83" s="2"/>
    </row>
    <row r="84" spans="79:81" x14ac:dyDescent="0.25">
      <c r="CA84" s="2"/>
      <c r="CB84" s="2"/>
      <c r="CC84" s="2"/>
    </row>
    <row r="85" spans="79:81" x14ac:dyDescent="0.25">
      <c r="CA85" s="2"/>
      <c r="CB85" s="2"/>
      <c r="CC85" s="2"/>
    </row>
    <row r="86" spans="79:81" x14ac:dyDescent="0.25">
      <c r="CA86" s="2"/>
      <c r="CB86" s="2"/>
      <c r="CC86" s="2"/>
    </row>
    <row r="87" spans="79:81" x14ac:dyDescent="0.25">
      <c r="CA87" s="2"/>
      <c r="CB87" s="2"/>
      <c r="CC87" s="2"/>
    </row>
    <row r="88" spans="79:81" x14ac:dyDescent="0.25">
      <c r="CA88" s="2"/>
      <c r="CB88" s="2"/>
      <c r="CC88" s="2"/>
    </row>
    <row r="89" spans="79:81" x14ac:dyDescent="0.25">
      <c r="CA89" s="2"/>
      <c r="CB89" s="2"/>
      <c r="CC89" s="2"/>
    </row>
    <row r="90" spans="79:81" x14ac:dyDescent="0.25">
      <c r="CA90" s="2"/>
      <c r="CB90" s="2"/>
      <c r="CC90" s="2"/>
    </row>
    <row r="91" spans="79:81" x14ac:dyDescent="0.25">
      <c r="CA91" s="2"/>
      <c r="CB91" s="2"/>
      <c r="CC91" s="2"/>
    </row>
    <row r="92" spans="79:81" x14ac:dyDescent="0.25">
      <c r="CA92" s="2"/>
      <c r="CB92" s="2"/>
      <c r="CC92" s="2"/>
    </row>
    <row r="93" spans="79:81" x14ac:dyDescent="0.25">
      <c r="CA93" s="2"/>
      <c r="CB93" s="2"/>
      <c r="CC93" s="2"/>
    </row>
    <row r="94" spans="79:81" x14ac:dyDescent="0.25">
      <c r="CA94" s="2"/>
      <c r="CB94" s="2"/>
      <c r="CC94" s="2"/>
    </row>
    <row r="95" spans="79:81" x14ac:dyDescent="0.25">
      <c r="CA95" s="2"/>
      <c r="CB95" s="2"/>
      <c r="CC95" s="2"/>
    </row>
    <row r="96" spans="79:81" x14ac:dyDescent="0.25">
      <c r="CA96" s="2"/>
      <c r="CB96" s="2"/>
      <c r="CC96" s="2"/>
    </row>
    <row r="97" spans="79:81" x14ac:dyDescent="0.25">
      <c r="CA97" s="2"/>
      <c r="CB97" s="2"/>
      <c r="CC97" s="2"/>
    </row>
    <row r="98" spans="79:81" x14ac:dyDescent="0.25">
      <c r="CA98" s="2"/>
      <c r="CB98" s="2"/>
      <c r="CC98" s="2"/>
    </row>
    <row r="99" spans="79:81" x14ac:dyDescent="0.25">
      <c r="CA99" s="2"/>
      <c r="CB99" s="2"/>
      <c r="CC99" s="2"/>
    </row>
  </sheetData>
  <sheetProtection sheet="1"/>
  <mergeCells count="4">
    <mergeCell ref="D1:E1"/>
    <mergeCell ref="C1:C2"/>
    <mergeCell ref="B1:B2"/>
    <mergeCell ref="A1:A2"/>
  </mergeCells>
  <conditionalFormatting sqref="C4">
    <cfRule type="expression" dxfId="253" priority="1" stopIfTrue="1">
      <formula>C4&lt;&gt;C5+C9+C16+C17</formula>
    </cfRule>
    <cfRule type="expression" dxfId="252" priority="11" stopIfTrue="1">
      <formula>C4&lt;D4</formula>
    </cfRule>
  </conditionalFormatting>
  <conditionalFormatting sqref="D4">
    <cfRule type="expression" dxfId="251" priority="2" stopIfTrue="1">
      <formula>D4&lt;&gt;D5+D9+D16+D17</formula>
    </cfRule>
    <cfRule type="expression" dxfId="250" priority="30" stopIfTrue="1">
      <formula>D4&lt;E4</formula>
    </cfRule>
  </conditionalFormatting>
  <conditionalFormatting sqref="E4">
    <cfRule type="expression" dxfId="249" priority="3" stopIfTrue="1">
      <formula>E4&lt;&gt;E5+E9+E16+E17</formula>
    </cfRule>
  </conditionalFormatting>
  <conditionalFormatting sqref="C5">
    <cfRule type="expression" dxfId="248" priority="4" stopIfTrue="1">
      <formula>C5&lt;&gt;C6+C7+C8</formula>
    </cfRule>
    <cfRule type="expression" dxfId="247" priority="12" stopIfTrue="1">
      <formula>C5&lt;D5</formula>
    </cfRule>
  </conditionalFormatting>
  <conditionalFormatting sqref="D5">
    <cfRule type="expression" dxfId="246" priority="5" stopIfTrue="1">
      <formula>D5&lt;&gt;D6+D7+D8</formula>
    </cfRule>
    <cfRule type="expression" dxfId="245" priority="31" stopIfTrue="1">
      <formula>D5&lt;E5</formula>
    </cfRule>
  </conditionalFormatting>
  <conditionalFormatting sqref="E5">
    <cfRule type="expression" dxfId="244" priority="6" stopIfTrue="1">
      <formula>E5&lt;&gt;E6+E7+E8</formula>
    </cfRule>
  </conditionalFormatting>
  <conditionalFormatting sqref="C9">
    <cfRule type="expression" dxfId="243" priority="7" stopIfTrue="1">
      <formula>C9&lt;&gt;C10+C11+C12+C13+C14+C15</formula>
    </cfRule>
    <cfRule type="expression" dxfId="242" priority="16" stopIfTrue="1">
      <formula>C9&lt;D9</formula>
    </cfRule>
  </conditionalFormatting>
  <conditionalFormatting sqref="D9">
    <cfRule type="expression" dxfId="241" priority="8" stopIfTrue="1">
      <formula>D9&lt;&gt;D10+D11+D12+D13+D14+D15</formula>
    </cfRule>
    <cfRule type="expression" dxfId="240" priority="35" stopIfTrue="1">
      <formula>D9&lt;E9</formula>
    </cfRule>
  </conditionalFormatting>
  <conditionalFormatting sqref="E9">
    <cfRule type="expression" dxfId="239" priority="9" stopIfTrue="1">
      <formula>E9&lt;&gt;E10+E11+E12+E13+E14+E15</formula>
    </cfRule>
  </conditionalFormatting>
  <conditionalFormatting sqref="C18">
    <cfRule type="expression" dxfId="238" priority="10" stopIfTrue="1">
      <formula>C18&lt;&gt;C19+C20+C21+C22</formula>
    </cfRule>
    <cfRule type="expression" dxfId="237" priority="25" stopIfTrue="1">
      <formula>C18&lt;D18</formula>
    </cfRule>
  </conditionalFormatting>
  <conditionalFormatting sqref="C6">
    <cfRule type="expression" dxfId="236" priority="13" stopIfTrue="1">
      <formula>C6&lt;D6</formula>
    </cfRule>
  </conditionalFormatting>
  <conditionalFormatting sqref="C7">
    <cfRule type="expression" dxfId="235" priority="14" stopIfTrue="1">
      <formula>C7&lt;D7</formula>
    </cfRule>
  </conditionalFormatting>
  <conditionalFormatting sqref="C8">
    <cfRule type="expression" dxfId="234" priority="15" stopIfTrue="1">
      <formula>C8&lt;D8</formula>
    </cfRule>
  </conditionalFormatting>
  <conditionalFormatting sqref="C10">
    <cfRule type="expression" dxfId="233" priority="17" stopIfTrue="1">
      <formula>C10&lt;D10</formula>
    </cfRule>
  </conditionalFormatting>
  <conditionalFormatting sqref="C11">
    <cfRule type="expression" dxfId="232" priority="18" stopIfTrue="1">
      <formula>C11&lt;D11</formula>
    </cfRule>
  </conditionalFormatting>
  <conditionalFormatting sqref="C12">
    <cfRule type="expression" dxfId="231" priority="19" stopIfTrue="1">
      <formula>C12&lt;D12</formula>
    </cfRule>
  </conditionalFormatting>
  <conditionalFormatting sqref="C13">
    <cfRule type="expression" dxfId="230" priority="20" stopIfTrue="1">
      <formula>C13&lt;D13</formula>
    </cfRule>
  </conditionalFormatting>
  <conditionalFormatting sqref="C14">
    <cfRule type="expression" dxfId="229" priority="21" stopIfTrue="1">
      <formula>C14&lt;D14</formula>
    </cfRule>
  </conditionalFormatting>
  <conditionalFormatting sqref="C15">
    <cfRule type="expression" dxfId="228" priority="22" stopIfTrue="1">
      <formula>C15&lt;D15</formula>
    </cfRule>
  </conditionalFormatting>
  <conditionalFormatting sqref="C16">
    <cfRule type="expression" dxfId="227" priority="23" stopIfTrue="1">
      <formula>C16&lt;D16</formula>
    </cfRule>
  </conditionalFormatting>
  <conditionalFormatting sqref="C17">
    <cfRule type="expression" dxfId="226" priority="24" stopIfTrue="1">
      <formula>C17&lt;D17</formula>
    </cfRule>
  </conditionalFormatting>
  <conditionalFormatting sqref="C19">
    <cfRule type="expression" dxfId="225" priority="26" stopIfTrue="1">
      <formula>C19&lt;D19</formula>
    </cfRule>
  </conditionalFormatting>
  <conditionalFormatting sqref="C20">
    <cfRule type="expression" dxfId="224" priority="27" stopIfTrue="1">
      <formula>C20&lt;D20</formula>
    </cfRule>
  </conditionalFormatting>
  <conditionalFormatting sqref="C21">
    <cfRule type="expression" dxfId="223" priority="28" stopIfTrue="1">
      <formula>C21&lt;D21</formula>
    </cfRule>
  </conditionalFormatting>
  <conditionalFormatting sqref="C22">
    <cfRule type="expression" dxfId="222" priority="29" stopIfTrue="1">
      <formula>C22&lt;D22</formula>
    </cfRule>
  </conditionalFormatting>
  <conditionalFormatting sqref="D6">
    <cfRule type="expression" dxfId="221" priority="32" stopIfTrue="1">
      <formula>D6&lt;E6</formula>
    </cfRule>
  </conditionalFormatting>
  <conditionalFormatting sqref="D7">
    <cfRule type="expression" dxfId="220" priority="33" stopIfTrue="1">
      <formula>D7&lt;E7</formula>
    </cfRule>
  </conditionalFormatting>
  <conditionalFormatting sqref="D8">
    <cfRule type="expression" dxfId="219" priority="34" stopIfTrue="1">
      <formula>D8&lt;E8</formula>
    </cfRule>
  </conditionalFormatting>
  <conditionalFormatting sqref="D10">
    <cfRule type="expression" dxfId="218" priority="36" stopIfTrue="1">
      <formula>D10&lt;E10</formula>
    </cfRule>
  </conditionalFormatting>
  <conditionalFormatting sqref="D11">
    <cfRule type="expression" dxfId="217" priority="37" stopIfTrue="1">
      <formula>D11&lt;E11</formula>
    </cfRule>
  </conditionalFormatting>
  <conditionalFormatting sqref="D12">
    <cfRule type="expression" dxfId="216" priority="38" stopIfTrue="1">
      <formula>D12&lt;E12</formula>
    </cfRule>
  </conditionalFormatting>
  <conditionalFormatting sqref="D13">
    <cfRule type="expression" dxfId="215" priority="39" stopIfTrue="1">
      <formula>D13&lt;E13</formula>
    </cfRule>
  </conditionalFormatting>
  <conditionalFormatting sqref="D14">
    <cfRule type="expression" dxfId="214" priority="40" stopIfTrue="1">
      <formula>D14&lt;E14</formula>
    </cfRule>
  </conditionalFormatting>
  <conditionalFormatting sqref="D15">
    <cfRule type="expression" dxfId="213" priority="41" stopIfTrue="1">
      <formula>D15&lt;E15</formula>
    </cfRule>
  </conditionalFormatting>
  <conditionalFormatting sqref="D16">
    <cfRule type="expression" dxfId="212" priority="42" stopIfTrue="1">
      <formula>D16&lt;E16</formula>
    </cfRule>
  </conditionalFormatting>
  <conditionalFormatting sqref="D17">
    <cfRule type="expression" dxfId="211" priority="43" stopIfTrue="1">
      <formula>D17&lt;E17</formula>
    </cfRule>
  </conditionalFormatting>
  <conditionalFormatting sqref="D18">
    <cfRule type="expression" dxfId="210" priority="44" stopIfTrue="1">
      <formula>D18&lt;E18</formula>
    </cfRule>
    <cfRule type="expression" dxfId="209" priority="49" stopIfTrue="1">
      <formula>D18&lt;&gt;D19+D20+D21+D22</formula>
    </cfRule>
  </conditionalFormatting>
  <conditionalFormatting sqref="D19">
    <cfRule type="expression" dxfId="208" priority="45" stopIfTrue="1">
      <formula>D19&lt;E19</formula>
    </cfRule>
  </conditionalFormatting>
  <conditionalFormatting sqref="D20">
    <cfRule type="expression" dxfId="207" priority="46" stopIfTrue="1">
      <formula>D20&lt;E20</formula>
    </cfRule>
  </conditionalFormatting>
  <conditionalFormatting sqref="D21">
    <cfRule type="expression" dxfId="206" priority="47" stopIfTrue="1">
      <formula>D21&lt;E21</formula>
    </cfRule>
  </conditionalFormatting>
  <conditionalFormatting sqref="D22">
    <cfRule type="expression" dxfId="205" priority="48" stopIfTrue="1">
      <formula>D22&lt;E22</formula>
    </cfRule>
  </conditionalFormatting>
  <conditionalFormatting sqref="E18">
    <cfRule type="expression" dxfId="204" priority="50" stopIfTrue="1">
      <formula>E18&lt;&gt;E19+E20+E21+E22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>
          <x14:formula1>
            <xm:f>hidden_sheet!$CD$3:$CD$4</xm:f>
          </x14:formula1>
          <xm:sqref>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workbookViewId="0"/>
  </sheetViews>
  <sheetFormatPr defaultRowHeight="11.5" x14ac:dyDescent="0.25"/>
  <cols>
    <col min="6" max="6" width="10" customWidth="1"/>
  </cols>
  <sheetData>
    <row r="1" spans="3:19" ht="25" customHeight="1" x14ac:dyDescent="0.25">
      <c r="C1" s="3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3:19" ht="50.15" customHeight="1" x14ac:dyDescent="0.25">
      <c r="C2" s="38" t="s">
        <v>77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4" spans="3:19" x14ac:dyDescent="0.25">
      <c r="C4" s="30" t="s">
        <v>78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2"/>
    </row>
    <row r="5" spans="3:19" x14ac:dyDescent="0.25">
      <c r="C5" s="33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4"/>
    </row>
    <row r="6" spans="3:19" x14ac:dyDescent="0.25">
      <c r="C6" s="33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34"/>
    </row>
    <row r="7" spans="3:19" x14ac:dyDescent="0.25">
      <c r="C7" s="35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6"/>
    </row>
    <row r="8" spans="3:19" x14ac:dyDescent="0.25">
      <c r="C8" s="35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6"/>
    </row>
    <row r="9" spans="3:19" x14ac:dyDescent="0.25">
      <c r="C9" s="10"/>
      <c r="S9" s="11"/>
    </row>
    <row r="10" spans="3:19" ht="14" x14ac:dyDescent="0.3">
      <c r="C10" s="10"/>
      <c r="D10" s="12" t="s">
        <v>79</v>
      </c>
      <c r="S10" s="11"/>
    </row>
    <row r="11" spans="3:19" x14ac:dyDescent="0.25">
      <c r="C11" s="10"/>
      <c r="E11" s="28" t="s">
        <v>80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11"/>
    </row>
    <row r="12" spans="3:19" x14ac:dyDescent="0.25">
      <c r="C12" s="10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11"/>
    </row>
    <row r="13" spans="3:19" x14ac:dyDescent="0.25">
      <c r="C13" s="10"/>
      <c r="E13" s="28" t="s">
        <v>81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11"/>
    </row>
    <row r="14" spans="3:19" x14ac:dyDescent="0.25">
      <c r="C14" s="10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11"/>
    </row>
    <row r="15" spans="3:19" x14ac:dyDescent="0.25">
      <c r="C15" s="10"/>
      <c r="E15" s="28" t="s">
        <v>82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11"/>
    </row>
    <row r="16" spans="3:19" x14ac:dyDescent="0.25">
      <c r="C16" s="10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11"/>
    </row>
    <row r="17" spans="3:19" x14ac:dyDescent="0.25">
      <c r="C17" s="10"/>
      <c r="S17" s="11"/>
    </row>
    <row r="18" spans="3:19" x14ac:dyDescent="0.25">
      <c r="C18" s="10"/>
      <c r="E18" s="28" t="s">
        <v>83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11"/>
    </row>
    <row r="19" spans="3:19" x14ac:dyDescent="0.25">
      <c r="C19" s="10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11"/>
    </row>
    <row r="20" spans="3:19" x14ac:dyDescent="0.25">
      <c r="C20" s="10"/>
      <c r="S20" s="11"/>
    </row>
    <row r="21" spans="3:19" x14ac:dyDescent="0.25">
      <c r="C21" s="10"/>
      <c r="E21" s="28" t="s">
        <v>84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11"/>
    </row>
    <row r="22" spans="3:19" x14ac:dyDescent="0.25">
      <c r="C22" s="10"/>
      <c r="E22" s="28" t="s">
        <v>85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11"/>
    </row>
    <row r="23" spans="3:19" x14ac:dyDescent="0.25">
      <c r="C23" s="10"/>
      <c r="E23" s="28" t="s">
        <v>86</v>
      </c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11"/>
    </row>
    <row r="24" spans="3:19" x14ac:dyDescent="0.25">
      <c r="C24" s="10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11"/>
    </row>
    <row r="25" spans="3:19" x14ac:dyDescent="0.25">
      <c r="C25" s="10"/>
      <c r="S25" s="11"/>
    </row>
    <row r="26" spans="3:19" x14ac:dyDescent="0.25">
      <c r="C26" s="10"/>
      <c r="E26" s="28" t="s">
        <v>87</v>
      </c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11"/>
    </row>
    <row r="27" spans="3:19" x14ac:dyDescent="0.25">
      <c r="C27" s="10"/>
      <c r="S27" s="11"/>
    </row>
    <row r="28" spans="3:19" ht="14" x14ac:dyDescent="0.3">
      <c r="C28" s="10"/>
      <c r="D28" s="13" t="s">
        <v>88</v>
      </c>
      <c r="S28" s="11"/>
    </row>
    <row r="29" spans="3:19" x14ac:dyDescent="0.25">
      <c r="C29" s="10"/>
      <c r="S29" s="11"/>
    </row>
    <row r="30" spans="3:19" ht="14" x14ac:dyDescent="0.3">
      <c r="C30" s="10"/>
      <c r="E30" s="14" t="s">
        <v>89</v>
      </c>
      <c r="S30" s="11"/>
    </row>
    <row r="31" spans="3:19" x14ac:dyDescent="0.25">
      <c r="C31" s="10"/>
      <c r="S31" s="11"/>
    </row>
    <row r="32" spans="3:19" x14ac:dyDescent="0.25">
      <c r="C32" s="10"/>
      <c r="F32" s="15"/>
      <c r="H32" t="s">
        <v>90</v>
      </c>
      <c r="S32" s="11"/>
    </row>
    <row r="33" spans="3:19" x14ac:dyDescent="0.25">
      <c r="C33" s="10"/>
      <c r="S33" s="11"/>
    </row>
    <row r="34" spans="3:19" x14ac:dyDescent="0.25">
      <c r="C34" s="10"/>
      <c r="F34" s="16"/>
      <c r="H34" t="s">
        <v>91</v>
      </c>
      <c r="S34" s="11"/>
    </row>
    <row r="35" spans="3:19" x14ac:dyDescent="0.25">
      <c r="C35" s="10"/>
      <c r="S35" s="11"/>
    </row>
    <row r="36" spans="3:19" x14ac:dyDescent="0.25">
      <c r="C36" s="10"/>
      <c r="F36" s="17"/>
      <c r="H36" t="s">
        <v>92</v>
      </c>
      <c r="S36" s="11"/>
    </row>
    <row r="37" spans="3:19" x14ac:dyDescent="0.25">
      <c r="C37" s="10"/>
      <c r="S37" s="11"/>
    </row>
    <row r="38" spans="3:19" ht="14" x14ac:dyDescent="0.3">
      <c r="C38" s="10"/>
      <c r="E38" s="14" t="s">
        <v>93</v>
      </c>
      <c r="S38" s="11"/>
    </row>
    <row r="39" spans="3:19" x14ac:dyDescent="0.25">
      <c r="C39" s="10"/>
      <c r="S39" s="11"/>
    </row>
    <row r="40" spans="3:19" x14ac:dyDescent="0.25">
      <c r="C40" s="10"/>
      <c r="F40" s="18" t="s">
        <v>94</v>
      </c>
      <c r="H40" t="s">
        <v>95</v>
      </c>
      <c r="S40" s="11"/>
    </row>
    <row r="41" spans="3:19" x14ac:dyDescent="0.25">
      <c r="C41" s="10"/>
      <c r="S41" s="11"/>
    </row>
    <row r="42" spans="3:19" x14ac:dyDescent="0.25">
      <c r="C42" s="10"/>
      <c r="F42" s="19"/>
      <c r="H42" t="s">
        <v>96</v>
      </c>
      <c r="S42" s="11"/>
    </row>
    <row r="43" spans="3:19" x14ac:dyDescent="0.25">
      <c r="C43" s="20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2"/>
    </row>
  </sheetData>
  <mergeCells count="11">
    <mergeCell ref="C2:S2"/>
    <mergeCell ref="E15:R16"/>
    <mergeCell ref="C1:S1"/>
    <mergeCell ref="E23:R24"/>
    <mergeCell ref="E11:R12"/>
    <mergeCell ref="E22:R22"/>
    <mergeCell ref="E26:R26"/>
    <mergeCell ref="E18:R19"/>
    <mergeCell ref="E13:R14"/>
    <mergeCell ref="E21:R21"/>
    <mergeCell ref="C4:S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A1:CD4"/>
  <sheetViews>
    <sheetView workbookViewId="0"/>
  </sheetViews>
  <sheetFormatPr defaultRowHeight="11.5" x14ac:dyDescent="0.25"/>
  <sheetData>
    <row r="1" spans="79:82" x14ac:dyDescent="0.25">
      <c r="CA1" t="s">
        <v>97</v>
      </c>
      <c r="CB1">
        <v>0</v>
      </c>
    </row>
    <row r="2" spans="79:82" x14ac:dyDescent="0.25">
      <c r="CC2" t="s">
        <v>98</v>
      </c>
    </row>
    <row r="3" spans="79:82" x14ac:dyDescent="0.25">
      <c r="CC3" t="s">
        <v>99</v>
      </c>
      <c r="CD3" t="s">
        <v>100</v>
      </c>
    </row>
    <row r="4" spans="79:82" x14ac:dyDescent="0.25">
      <c r="CD4" t="s">
        <v>73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/>
  </sheetViews>
  <sheetFormatPr defaultRowHeight="11.5" x14ac:dyDescent="0.25"/>
  <cols>
    <col min="1" max="1" width="9" customWidth="1"/>
    <col min="2" max="2" width="30" customWidth="1"/>
    <col min="3" max="3" width="11" customWidth="1"/>
    <col min="5" max="5" width="11" customWidth="1"/>
  </cols>
  <sheetData>
    <row r="1" spans="1:5" x14ac:dyDescent="0.25">
      <c r="A1" s="40" t="s">
        <v>101</v>
      </c>
      <c r="B1" s="29"/>
      <c r="C1" s="29"/>
      <c r="D1" s="29"/>
      <c r="E1" s="29"/>
    </row>
    <row r="2" spans="1:5" ht="26" x14ac:dyDescent="0.25">
      <c r="A2" s="23" t="s">
        <v>102</v>
      </c>
      <c r="B2" s="23" t="s">
        <v>103</v>
      </c>
      <c r="C2" s="23" t="s">
        <v>104</v>
      </c>
      <c r="D2" s="23" t="s">
        <v>105</v>
      </c>
      <c r="E2" s="23" t="s">
        <v>104</v>
      </c>
    </row>
    <row r="3" spans="1:5" x14ac:dyDescent="0.25">
      <c r="A3" s="24" t="str">
        <f>IF(Таблица!C4=Таблица!C5+Таблица!C9+Таблица!C16+Таблица!C17,"Верно","Неверно")</f>
        <v>Верно</v>
      </c>
      <c r="B3" s="25" t="s">
        <v>106</v>
      </c>
      <c r="C3" s="24">
        <f>Таблица!C4</f>
        <v>13414</v>
      </c>
      <c r="D3" s="24" t="s">
        <v>107</v>
      </c>
      <c r="E3" s="24">
        <f>Таблица!C5+Таблица!C9+Таблица!C16+Таблица!C17</f>
        <v>13414</v>
      </c>
    </row>
    <row r="4" spans="1:5" x14ac:dyDescent="0.25">
      <c r="A4" s="24" t="str">
        <f>IF(Таблица!D4=Таблица!D5+Таблица!D9+Таблица!D16+Таблица!D17,"Верно","Неверно")</f>
        <v>Верно</v>
      </c>
      <c r="B4" s="25" t="s">
        <v>108</v>
      </c>
      <c r="C4" s="24">
        <f>Таблица!D4</f>
        <v>13382</v>
      </c>
      <c r="D4" s="24" t="s">
        <v>107</v>
      </c>
      <c r="E4" s="24">
        <f>Таблица!D5+Таблица!D9+Таблица!D16+Таблица!D17</f>
        <v>13382</v>
      </c>
    </row>
    <row r="5" spans="1:5" x14ac:dyDescent="0.25">
      <c r="A5" s="24" t="str">
        <f>IF(Таблица!E4=Таблица!E5+Таблица!E9+Таблица!E16+Таблица!E17,"Верно","Неверно")</f>
        <v>Верно</v>
      </c>
      <c r="B5" s="25" t="s">
        <v>109</v>
      </c>
      <c r="C5" s="24">
        <f>Таблица!E4</f>
        <v>12228</v>
      </c>
      <c r="D5" s="24" t="s">
        <v>107</v>
      </c>
      <c r="E5" s="24">
        <f>Таблица!E5+Таблица!E9+Таблица!E16+Таблица!E17</f>
        <v>12228</v>
      </c>
    </row>
    <row r="6" spans="1:5" x14ac:dyDescent="0.25">
      <c r="A6" s="24" t="str">
        <f>IF(Таблица!C5=Таблица!C6+Таблица!C7+Таблица!C8,"Верно","Неверно")</f>
        <v>Верно</v>
      </c>
      <c r="B6" s="25" t="s">
        <v>110</v>
      </c>
      <c r="C6" s="24">
        <f>Таблица!C5</f>
        <v>12248</v>
      </c>
      <c r="D6" s="24" t="s">
        <v>107</v>
      </c>
      <c r="E6" s="24">
        <f>Таблица!C6+Таблица!C7+Таблица!C8</f>
        <v>12248</v>
      </c>
    </row>
    <row r="7" spans="1:5" x14ac:dyDescent="0.25">
      <c r="A7" s="24" t="str">
        <f>IF(Таблица!D5=Таблица!D6+Таблица!D7+Таблица!D8,"Верно","Неверно")</f>
        <v>Верно</v>
      </c>
      <c r="B7" s="25" t="s">
        <v>111</v>
      </c>
      <c r="C7" s="24">
        <f>Таблица!D5</f>
        <v>12248</v>
      </c>
      <c r="D7" s="24" t="s">
        <v>107</v>
      </c>
      <c r="E7" s="24">
        <f>Таблица!D6+Таблица!D7+Таблица!D8</f>
        <v>12248</v>
      </c>
    </row>
    <row r="8" spans="1:5" x14ac:dyDescent="0.25">
      <c r="A8" s="24" t="str">
        <f>IF(Таблица!E5=Таблица!E6+Таблица!E7+Таблица!E8,"Верно","Неверно")</f>
        <v>Верно</v>
      </c>
      <c r="B8" s="25" t="s">
        <v>112</v>
      </c>
      <c r="C8" s="24">
        <f>Таблица!E5</f>
        <v>11128</v>
      </c>
      <c r="D8" s="24" t="s">
        <v>107</v>
      </c>
      <c r="E8" s="24">
        <f>Таблица!E6+Таблица!E7+Таблица!E8</f>
        <v>11128</v>
      </c>
    </row>
    <row r="9" spans="1:5" x14ac:dyDescent="0.25">
      <c r="A9" s="24" t="str">
        <f>IF(Таблица!C9=Таблица!C10+Таблица!C11+Таблица!C12+Таблица!C13+Таблица!C14+Таблица!C15,"Верно","Неверно")</f>
        <v>Верно</v>
      </c>
      <c r="B9" s="25" t="s">
        <v>113</v>
      </c>
      <c r="C9" s="24">
        <f>Таблица!C9</f>
        <v>1126</v>
      </c>
      <c r="D9" s="24" t="s">
        <v>107</v>
      </c>
      <c r="E9" s="24">
        <f>Таблица!C10+Таблица!C11+Таблица!C12+Таблица!C13+Таблица!C14+Таблица!C15</f>
        <v>1126</v>
      </c>
    </row>
    <row r="10" spans="1:5" x14ac:dyDescent="0.25">
      <c r="A10" s="24" t="str">
        <f>IF(Таблица!D9=Таблица!D10+Таблица!D11+Таблица!D12+Таблица!D13+Таблица!D14+Таблица!D15,"Верно","Неверно")</f>
        <v>Верно</v>
      </c>
      <c r="B10" s="25" t="s">
        <v>114</v>
      </c>
      <c r="C10" s="24">
        <f>Таблица!D9</f>
        <v>1094</v>
      </c>
      <c r="D10" s="24" t="s">
        <v>107</v>
      </c>
      <c r="E10" s="24">
        <f>Таблица!D10+Таблица!D11+Таблица!D12+Таблица!D13+Таблица!D14+Таблица!D15</f>
        <v>1094</v>
      </c>
    </row>
    <row r="11" spans="1:5" x14ac:dyDescent="0.25">
      <c r="A11" s="24" t="str">
        <f>IF(Таблица!E9=Таблица!E10+Таблица!E11+Таблица!E12+Таблица!E13+Таблица!E14+Таблица!E15,"Верно","Неверно")</f>
        <v>Верно</v>
      </c>
      <c r="B11" s="25" t="s">
        <v>115</v>
      </c>
      <c r="C11" s="24">
        <f>Таблица!E9</f>
        <v>1094</v>
      </c>
      <c r="D11" s="24" t="s">
        <v>107</v>
      </c>
      <c r="E11" s="24">
        <f>Таблица!E10+Таблица!E11+Таблица!E12+Таблица!E13+Таблица!E14+Таблица!E15</f>
        <v>1094</v>
      </c>
    </row>
    <row r="12" spans="1:5" x14ac:dyDescent="0.25">
      <c r="A12" s="24" t="str">
        <f>IF(Таблица!C18=Таблица!C19+Таблица!C20+Таблица!C21+Таблица!C22,"Верно","Неверно")</f>
        <v>Верно</v>
      </c>
      <c r="B12" s="25" t="s">
        <v>116</v>
      </c>
      <c r="C12" s="24">
        <f>Таблица!C18</f>
        <v>770</v>
      </c>
      <c r="D12" s="24" t="s">
        <v>107</v>
      </c>
      <c r="E12" s="24">
        <f>Таблица!C19+Таблица!C20+Таблица!C21+Таблица!C22</f>
        <v>770</v>
      </c>
    </row>
    <row r="13" spans="1:5" x14ac:dyDescent="0.25">
      <c r="A13" s="24" t="str">
        <f>IF(Таблица!C4&gt;=Таблица!D4,"Верно","Неверно")</f>
        <v>Верно</v>
      </c>
      <c r="B13" s="25" t="s">
        <v>117</v>
      </c>
      <c r="C13" s="24">
        <f>Таблица!C4</f>
        <v>13414</v>
      </c>
      <c r="D13" s="24" t="s">
        <v>118</v>
      </c>
      <c r="E13" s="24">
        <f>Таблица!D4</f>
        <v>13382</v>
      </c>
    </row>
    <row r="14" spans="1:5" x14ac:dyDescent="0.25">
      <c r="A14" s="24" t="str">
        <f>IF(Таблица!C5&gt;=Таблица!D5,"Верно","Неверно")</f>
        <v>Верно</v>
      </c>
      <c r="B14" s="25" t="s">
        <v>119</v>
      </c>
      <c r="C14" s="24">
        <f>Таблица!C5</f>
        <v>12248</v>
      </c>
      <c r="D14" s="24" t="s">
        <v>118</v>
      </c>
      <c r="E14" s="24">
        <f>Таблица!D5</f>
        <v>12248</v>
      </c>
    </row>
    <row r="15" spans="1:5" x14ac:dyDescent="0.25">
      <c r="A15" s="24" t="str">
        <f>IF(Таблица!C6&gt;=Таблица!D6,"Верно","Неверно")</f>
        <v>Верно</v>
      </c>
      <c r="B15" s="25" t="s">
        <v>120</v>
      </c>
      <c r="C15" s="24">
        <f>Таблица!C6</f>
        <v>9398</v>
      </c>
      <c r="D15" s="24" t="s">
        <v>118</v>
      </c>
      <c r="E15" s="24">
        <f>Таблица!D6</f>
        <v>9398</v>
      </c>
    </row>
    <row r="16" spans="1:5" x14ac:dyDescent="0.25">
      <c r="A16" s="24" t="str">
        <f>IF(Таблица!C7&gt;=Таблица!D7,"Верно","Неверно")</f>
        <v>Верно</v>
      </c>
      <c r="B16" s="25" t="s">
        <v>121</v>
      </c>
      <c r="C16" s="24">
        <f>Таблица!C7</f>
        <v>13</v>
      </c>
      <c r="D16" s="24" t="s">
        <v>118</v>
      </c>
      <c r="E16" s="24">
        <f>Таблица!D7</f>
        <v>13</v>
      </c>
    </row>
    <row r="17" spans="1:5" x14ac:dyDescent="0.25">
      <c r="A17" s="24" t="str">
        <f>IF(Таблица!C8&gt;=Таблица!D8,"Верно","Неверно")</f>
        <v>Верно</v>
      </c>
      <c r="B17" s="25" t="s">
        <v>122</v>
      </c>
      <c r="C17" s="24">
        <f>Таблица!C8</f>
        <v>2837</v>
      </c>
      <c r="D17" s="24" t="s">
        <v>118</v>
      </c>
      <c r="E17" s="24">
        <f>Таблица!D8</f>
        <v>2837</v>
      </c>
    </row>
    <row r="18" spans="1:5" x14ac:dyDescent="0.25">
      <c r="A18" s="24" t="str">
        <f>IF(Таблица!C9&gt;=Таблица!D9,"Верно","Неверно")</f>
        <v>Верно</v>
      </c>
      <c r="B18" s="25" t="s">
        <v>123</v>
      </c>
      <c r="C18" s="24">
        <f>Таблица!C9</f>
        <v>1126</v>
      </c>
      <c r="D18" s="24" t="s">
        <v>118</v>
      </c>
      <c r="E18" s="24">
        <f>Таблица!D9</f>
        <v>1094</v>
      </c>
    </row>
    <row r="19" spans="1:5" x14ac:dyDescent="0.25">
      <c r="A19" s="24" t="str">
        <f>IF(Таблица!C10&gt;=Таблица!D10,"Верно","Неверно")</f>
        <v>Верно</v>
      </c>
      <c r="B19" s="25" t="s">
        <v>124</v>
      </c>
      <c r="C19" s="24">
        <f>Таблица!C10</f>
        <v>10</v>
      </c>
      <c r="D19" s="24" t="s">
        <v>118</v>
      </c>
      <c r="E19" s="24">
        <f>Таблица!D10</f>
        <v>10</v>
      </c>
    </row>
    <row r="20" spans="1:5" x14ac:dyDescent="0.25">
      <c r="A20" s="24" t="str">
        <f>IF(Таблица!C11&gt;=Таблица!D11,"Верно","Неверно")</f>
        <v>Верно</v>
      </c>
      <c r="B20" s="25" t="s">
        <v>125</v>
      </c>
      <c r="C20" s="24">
        <f>Таблица!C11</f>
        <v>0</v>
      </c>
      <c r="D20" s="24" t="s">
        <v>118</v>
      </c>
      <c r="E20" s="24">
        <f>Таблица!D11</f>
        <v>0</v>
      </c>
    </row>
    <row r="21" spans="1:5" x14ac:dyDescent="0.25">
      <c r="A21" s="24" t="str">
        <f>IF(Таблица!C12&gt;=Таблица!D12,"Верно","Неверно")</f>
        <v>Верно</v>
      </c>
      <c r="B21" s="25" t="s">
        <v>126</v>
      </c>
      <c r="C21" s="24">
        <f>Таблица!C12</f>
        <v>438</v>
      </c>
      <c r="D21" s="24" t="s">
        <v>118</v>
      </c>
      <c r="E21" s="24">
        <f>Таблица!D12</f>
        <v>438</v>
      </c>
    </row>
    <row r="22" spans="1:5" x14ac:dyDescent="0.25">
      <c r="A22" s="24" t="str">
        <f>IF(Таблица!C13&gt;=Таблица!D13,"Верно","Неверно")</f>
        <v>Верно</v>
      </c>
      <c r="B22" s="25" t="s">
        <v>127</v>
      </c>
      <c r="C22" s="24">
        <f>Таблица!C13</f>
        <v>0</v>
      </c>
      <c r="D22" s="24" t="s">
        <v>118</v>
      </c>
      <c r="E22" s="24">
        <f>Таблица!D13</f>
        <v>0</v>
      </c>
    </row>
    <row r="23" spans="1:5" x14ac:dyDescent="0.25">
      <c r="A23" s="24" t="str">
        <f>IF(Таблица!C14&gt;=Таблица!D14,"Верно","Неверно")</f>
        <v>Верно</v>
      </c>
      <c r="B23" s="25" t="s">
        <v>128</v>
      </c>
      <c r="C23" s="24">
        <f>Таблица!C14</f>
        <v>523</v>
      </c>
      <c r="D23" s="24" t="s">
        <v>118</v>
      </c>
      <c r="E23" s="24">
        <f>Таблица!D14</f>
        <v>491</v>
      </c>
    </row>
    <row r="24" spans="1:5" x14ac:dyDescent="0.25">
      <c r="A24" s="24" t="str">
        <f>IF(Таблица!C15&gt;=Таблица!D15,"Верно","Неверно")</f>
        <v>Верно</v>
      </c>
      <c r="B24" s="25" t="s">
        <v>129</v>
      </c>
      <c r="C24" s="24">
        <f>Таблица!C15</f>
        <v>155</v>
      </c>
      <c r="D24" s="24" t="s">
        <v>118</v>
      </c>
      <c r="E24" s="24">
        <f>Таблица!D15</f>
        <v>155</v>
      </c>
    </row>
    <row r="25" spans="1:5" x14ac:dyDescent="0.25">
      <c r="A25" s="24" t="str">
        <f>IF(Таблица!C16&gt;=Таблица!D16,"Верно","Неверно")</f>
        <v>Верно</v>
      </c>
      <c r="B25" s="25" t="s">
        <v>130</v>
      </c>
      <c r="C25" s="24">
        <f>Таблица!C16</f>
        <v>34</v>
      </c>
      <c r="D25" s="24" t="s">
        <v>118</v>
      </c>
      <c r="E25" s="24">
        <f>Таблица!D16</f>
        <v>34</v>
      </c>
    </row>
    <row r="26" spans="1:5" x14ac:dyDescent="0.25">
      <c r="A26" s="24" t="str">
        <f>IF(Таблица!C17&gt;=Таблица!D17,"Верно","Неверно")</f>
        <v>Верно</v>
      </c>
      <c r="B26" s="25" t="s">
        <v>131</v>
      </c>
      <c r="C26" s="24">
        <f>Таблица!C17</f>
        <v>6</v>
      </c>
      <c r="D26" s="24" t="s">
        <v>118</v>
      </c>
      <c r="E26" s="24">
        <f>Таблица!D17</f>
        <v>6</v>
      </c>
    </row>
    <row r="27" spans="1:5" x14ac:dyDescent="0.25">
      <c r="A27" s="24" t="str">
        <f>IF(Таблица!C18&gt;=Таблица!D18,"Верно","Неверно")</f>
        <v>Верно</v>
      </c>
      <c r="B27" s="25" t="s">
        <v>132</v>
      </c>
      <c r="C27" s="24">
        <f>Таблица!C18</f>
        <v>770</v>
      </c>
      <c r="D27" s="24" t="s">
        <v>118</v>
      </c>
      <c r="E27" s="24">
        <f>Таблица!D18</f>
        <v>697</v>
      </c>
    </row>
    <row r="28" spans="1:5" x14ac:dyDescent="0.25">
      <c r="A28" s="24" t="str">
        <f>IF(Таблица!C19&gt;=Таблица!D19,"Верно","Неверно")</f>
        <v>Верно</v>
      </c>
      <c r="B28" s="25" t="s">
        <v>133</v>
      </c>
      <c r="C28" s="24">
        <f>Таблица!C19</f>
        <v>71</v>
      </c>
      <c r="D28" s="24" t="s">
        <v>118</v>
      </c>
      <c r="E28" s="24">
        <f>Таблица!D19</f>
        <v>71</v>
      </c>
    </row>
    <row r="29" spans="1:5" x14ac:dyDescent="0.25">
      <c r="A29" s="24" t="str">
        <f>IF(Таблица!C20&gt;=Таблица!D20,"Верно","Неверно")</f>
        <v>Верно</v>
      </c>
      <c r="B29" s="25" t="s">
        <v>134</v>
      </c>
      <c r="C29" s="24">
        <f>Таблица!C20</f>
        <v>0</v>
      </c>
      <c r="D29" s="24" t="s">
        <v>118</v>
      </c>
      <c r="E29" s="24">
        <f>Таблица!D20</f>
        <v>0</v>
      </c>
    </row>
    <row r="30" spans="1:5" x14ac:dyDescent="0.25">
      <c r="A30" s="24" t="str">
        <f>IF(Таблица!C21&gt;=Таблица!D21,"Верно","Неверно")</f>
        <v>Верно</v>
      </c>
      <c r="B30" s="25" t="s">
        <v>135</v>
      </c>
      <c r="C30" s="24">
        <f>Таблица!C21</f>
        <v>0</v>
      </c>
      <c r="D30" s="24" t="s">
        <v>118</v>
      </c>
      <c r="E30" s="24">
        <f>Таблица!D21</f>
        <v>0</v>
      </c>
    </row>
    <row r="31" spans="1:5" x14ac:dyDescent="0.25">
      <c r="A31" s="24" t="str">
        <f>IF(Таблица!C22&gt;=Таблица!D22,"Верно","Неверно")</f>
        <v>Верно</v>
      </c>
      <c r="B31" s="25" t="s">
        <v>136</v>
      </c>
      <c r="C31" s="24">
        <f>Таблица!C22</f>
        <v>699</v>
      </c>
      <c r="D31" s="24" t="s">
        <v>118</v>
      </c>
      <c r="E31" s="24">
        <f>Таблица!D22</f>
        <v>626</v>
      </c>
    </row>
    <row r="32" spans="1:5" x14ac:dyDescent="0.25">
      <c r="A32" s="24" t="str">
        <f>IF(Таблица!D4&gt;=Таблица!E4,"Верно","Неверно")</f>
        <v>Верно</v>
      </c>
      <c r="B32" s="25" t="s">
        <v>137</v>
      </c>
      <c r="C32" s="24">
        <f>Таблица!D4</f>
        <v>13382</v>
      </c>
      <c r="D32" s="24" t="s">
        <v>118</v>
      </c>
      <c r="E32" s="24">
        <f>Таблица!E4</f>
        <v>12228</v>
      </c>
    </row>
    <row r="33" spans="1:5" x14ac:dyDescent="0.25">
      <c r="A33" s="24" t="str">
        <f>IF(Таблица!D5&gt;=Таблица!E5,"Верно","Неверно")</f>
        <v>Верно</v>
      </c>
      <c r="B33" s="25" t="s">
        <v>138</v>
      </c>
      <c r="C33" s="24">
        <f>Таблица!D5</f>
        <v>12248</v>
      </c>
      <c r="D33" s="24" t="s">
        <v>118</v>
      </c>
      <c r="E33" s="24">
        <f>Таблица!E5</f>
        <v>11128</v>
      </c>
    </row>
    <row r="34" spans="1:5" x14ac:dyDescent="0.25">
      <c r="A34" s="24" t="str">
        <f>IF(Таблица!D6&gt;=Таблица!E6,"Верно","Неверно")</f>
        <v>Верно</v>
      </c>
      <c r="B34" s="25" t="s">
        <v>139</v>
      </c>
      <c r="C34" s="24">
        <f>Таблица!D6</f>
        <v>9398</v>
      </c>
      <c r="D34" s="24" t="s">
        <v>118</v>
      </c>
      <c r="E34" s="24">
        <f>Таблица!E6</f>
        <v>8538</v>
      </c>
    </row>
    <row r="35" spans="1:5" x14ac:dyDescent="0.25">
      <c r="A35" s="24" t="str">
        <f>IF(Таблица!D7&gt;=Таблица!E7,"Верно","Неверно")</f>
        <v>Верно</v>
      </c>
      <c r="B35" s="25" t="s">
        <v>140</v>
      </c>
      <c r="C35" s="24">
        <f>Таблица!D7</f>
        <v>13</v>
      </c>
      <c r="D35" s="24" t="s">
        <v>118</v>
      </c>
      <c r="E35" s="24">
        <f>Таблица!E7</f>
        <v>13</v>
      </c>
    </row>
    <row r="36" spans="1:5" x14ac:dyDescent="0.25">
      <c r="A36" s="24" t="str">
        <f>IF(Таблица!D8&gt;=Таблица!E8,"Верно","Неверно")</f>
        <v>Верно</v>
      </c>
      <c r="B36" s="25" t="s">
        <v>141</v>
      </c>
      <c r="C36" s="24">
        <f>Таблица!D8</f>
        <v>2837</v>
      </c>
      <c r="D36" s="24" t="s">
        <v>118</v>
      </c>
      <c r="E36" s="24">
        <f>Таблица!E8</f>
        <v>2577</v>
      </c>
    </row>
    <row r="37" spans="1:5" x14ac:dyDescent="0.25">
      <c r="A37" s="24" t="str">
        <f>IF(Таблица!D9&gt;=Таблица!E9,"Верно","Неверно")</f>
        <v>Верно</v>
      </c>
      <c r="B37" s="25" t="s">
        <v>142</v>
      </c>
      <c r="C37" s="24">
        <f>Таблица!D9</f>
        <v>1094</v>
      </c>
      <c r="D37" s="24" t="s">
        <v>118</v>
      </c>
      <c r="E37" s="24">
        <f>Таблица!E9</f>
        <v>1094</v>
      </c>
    </row>
    <row r="38" spans="1:5" x14ac:dyDescent="0.25">
      <c r="A38" s="24" t="str">
        <f>IF(Таблица!D10&gt;=Таблица!E10,"Верно","Неверно")</f>
        <v>Верно</v>
      </c>
      <c r="B38" s="25" t="s">
        <v>143</v>
      </c>
      <c r="C38" s="24">
        <f>Таблица!D10</f>
        <v>10</v>
      </c>
      <c r="D38" s="24" t="s">
        <v>118</v>
      </c>
      <c r="E38" s="24">
        <f>Таблица!E10</f>
        <v>10</v>
      </c>
    </row>
    <row r="39" spans="1:5" x14ac:dyDescent="0.25">
      <c r="A39" s="24" t="str">
        <f>IF(Таблица!D11&gt;=Таблица!E11,"Верно","Неверно")</f>
        <v>Верно</v>
      </c>
      <c r="B39" s="25" t="s">
        <v>144</v>
      </c>
      <c r="C39" s="24">
        <f>Таблица!D11</f>
        <v>0</v>
      </c>
      <c r="D39" s="24" t="s">
        <v>118</v>
      </c>
      <c r="E39" s="24">
        <f>Таблица!E11</f>
        <v>0</v>
      </c>
    </row>
    <row r="40" spans="1:5" x14ac:dyDescent="0.25">
      <c r="A40" s="24" t="str">
        <f>IF(Таблица!D12&gt;=Таблица!E12,"Верно","Неверно")</f>
        <v>Верно</v>
      </c>
      <c r="B40" s="25" t="s">
        <v>145</v>
      </c>
      <c r="C40" s="24">
        <f>Таблица!D12</f>
        <v>438</v>
      </c>
      <c r="D40" s="24" t="s">
        <v>118</v>
      </c>
      <c r="E40" s="24">
        <f>Таблица!E12</f>
        <v>438</v>
      </c>
    </row>
    <row r="41" spans="1:5" x14ac:dyDescent="0.25">
      <c r="A41" s="24" t="str">
        <f>IF(Таблица!D13&gt;=Таблица!E13,"Верно","Неверно")</f>
        <v>Верно</v>
      </c>
      <c r="B41" s="25" t="s">
        <v>146</v>
      </c>
      <c r="C41" s="24">
        <f>Таблица!D13</f>
        <v>0</v>
      </c>
      <c r="D41" s="24" t="s">
        <v>118</v>
      </c>
      <c r="E41" s="24">
        <f>Таблица!E13</f>
        <v>0</v>
      </c>
    </row>
    <row r="42" spans="1:5" x14ac:dyDescent="0.25">
      <c r="A42" s="24" t="str">
        <f>IF(Таблица!D14&gt;=Таблица!E14,"Верно","Неверно")</f>
        <v>Верно</v>
      </c>
      <c r="B42" s="25" t="s">
        <v>147</v>
      </c>
      <c r="C42" s="24">
        <f>Таблица!D14</f>
        <v>491</v>
      </c>
      <c r="D42" s="24" t="s">
        <v>118</v>
      </c>
      <c r="E42" s="24">
        <f>Таблица!E14</f>
        <v>491</v>
      </c>
    </row>
    <row r="43" spans="1:5" x14ac:dyDescent="0.25">
      <c r="A43" s="24" t="str">
        <f>IF(Таблица!D15&gt;=Таблица!E15,"Верно","Неверно")</f>
        <v>Верно</v>
      </c>
      <c r="B43" s="25" t="s">
        <v>148</v>
      </c>
      <c r="C43" s="24">
        <f>Таблица!D15</f>
        <v>155</v>
      </c>
      <c r="D43" s="24" t="s">
        <v>118</v>
      </c>
      <c r="E43" s="24">
        <f>Таблица!E15</f>
        <v>155</v>
      </c>
    </row>
    <row r="44" spans="1:5" x14ac:dyDescent="0.25">
      <c r="A44" s="24" t="str">
        <f>IF(Таблица!D16&gt;=Таблица!E16,"Верно","Неверно")</f>
        <v>Верно</v>
      </c>
      <c r="B44" s="25" t="s">
        <v>149</v>
      </c>
      <c r="C44" s="24">
        <f>Таблица!D16</f>
        <v>34</v>
      </c>
      <c r="D44" s="24" t="s">
        <v>118</v>
      </c>
      <c r="E44" s="24">
        <f>Таблица!E16</f>
        <v>0</v>
      </c>
    </row>
    <row r="45" spans="1:5" x14ac:dyDescent="0.25">
      <c r="A45" s="24" t="str">
        <f>IF(Таблица!D17&gt;=Таблица!E17,"Верно","Неверно")</f>
        <v>Верно</v>
      </c>
      <c r="B45" s="25" t="s">
        <v>150</v>
      </c>
      <c r="C45" s="24">
        <f>Таблица!D17</f>
        <v>6</v>
      </c>
      <c r="D45" s="24" t="s">
        <v>118</v>
      </c>
      <c r="E45" s="24">
        <f>Таблица!E17</f>
        <v>6</v>
      </c>
    </row>
    <row r="46" spans="1:5" x14ac:dyDescent="0.25">
      <c r="A46" s="24" t="str">
        <f>IF(Таблица!D18&gt;=Таблица!E18,"Верно","Неверно")</f>
        <v>Верно</v>
      </c>
      <c r="B46" s="25" t="s">
        <v>151</v>
      </c>
      <c r="C46" s="24">
        <f>Таблица!D18</f>
        <v>697</v>
      </c>
      <c r="D46" s="24" t="s">
        <v>118</v>
      </c>
      <c r="E46" s="24">
        <f>Таблица!E18</f>
        <v>438</v>
      </c>
    </row>
    <row r="47" spans="1:5" x14ac:dyDescent="0.25">
      <c r="A47" s="24" t="str">
        <f>IF(Таблица!D19&gt;=Таблица!E19,"Верно","Неверно")</f>
        <v>Верно</v>
      </c>
      <c r="B47" s="25" t="s">
        <v>152</v>
      </c>
      <c r="C47" s="24">
        <f>Таблица!D19</f>
        <v>71</v>
      </c>
      <c r="D47" s="24" t="s">
        <v>118</v>
      </c>
      <c r="E47" s="24">
        <f>Таблица!E19</f>
        <v>0</v>
      </c>
    </row>
    <row r="48" spans="1:5" x14ac:dyDescent="0.25">
      <c r="A48" s="24" t="str">
        <f>IF(Таблица!D20&gt;=Таблица!E20,"Верно","Неверно")</f>
        <v>Верно</v>
      </c>
      <c r="B48" s="25" t="s">
        <v>153</v>
      </c>
      <c r="C48" s="24">
        <f>Таблица!D20</f>
        <v>0</v>
      </c>
      <c r="D48" s="24" t="s">
        <v>118</v>
      </c>
      <c r="E48" s="24">
        <f>Таблица!E20</f>
        <v>0</v>
      </c>
    </row>
    <row r="49" spans="1:5" x14ac:dyDescent="0.25">
      <c r="A49" s="24" t="str">
        <f>IF(Таблица!D21&gt;=Таблица!E21,"Верно","Неверно")</f>
        <v>Верно</v>
      </c>
      <c r="B49" s="25" t="s">
        <v>154</v>
      </c>
      <c r="C49" s="24">
        <f>Таблица!D21</f>
        <v>0</v>
      </c>
      <c r="D49" s="24" t="s">
        <v>118</v>
      </c>
      <c r="E49" s="24">
        <f>Таблица!E21</f>
        <v>0</v>
      </c>
    </row>
    <row r="50" spans="1:5" x14ac:dyDescent="0.25">
      <c r="A50" s="24" t="str">
        <f>IF(Таблица!D22&gt;=Таблица!E22,"Верно","Неверно")</f>
        <v>Верно</v>
      </c>
      <c r="B50" s="25" t="s">
        <v>155</v>
      </c>
      <c r="C50" s="24">
        <f>Таблица!D22</f>
        <v>626</v>
      </c>
      <c r="D50" s="24" t="s">
        <v>118</v>
      </c>
      <c r="E50" s="24">
        <f>Таблица!E22</f>
        <v>438</v>
      </c>
    </row>
    <row r="51" spans="1:5" x14ac:dyDescent="0.25">
      <c r="A51" s="24" t="str">
        <f>IF(Таблица!D18=Таблица!D19+Таблица!D20+Таблица!D21+Таблица!D22,"Верно","Неверно")</f>
        <v>Верно</v>
      </c>
      <c r="B51" s="25" t="s">
        <v>156</v>
      </c>
      <c r="C51" s="24">
        <f>Таблица!D18</f>
        <v>697</v>
      </c>
      <c r="D51" s="24" t="s">
        <v>107</v>
      </c>
      <c r="E51" s="24">
        <f>Таблица!D19+Таблица!D20+Таблица!D21+Таблица!D22</f>
        <v>697</v>
      </c>
    </row>
    <row r="52" spans="1:5" x14ac:dyDescent="0.25">
      <c r="A52" s="24" t="str">
        <f>IF(Таблица!E18=Таблица!E19+Таблица!E20+Таблица!E21+Таблица!E22,"Верно","Неверно")</f>
        <v>Верно</v>
      </c>
      <c r="B52" s="25" t="s">
        <v>157</v>
      </c>
      <c r="C52" s="24">
        <f>Таблица!E18</f>
        <v>438</v>
      </c>
      <c r="D52" s="24" t="s">
        <v>107</v>
      </c>
      <c r="E52" s="24">
        <f>Таблица!E19+Таблица!E20+Таблица!E21+Таблица!E22</f>
        <v>438</v>
      </c>
    </row>
  </sheetData>
  <mergeCells count="1">
    <mergeCell ref="A1:E1"/>
  </mergeCells>
  <conditionalFormatting sqref="A3">
    <cfRule type="expression" dxfId="203" priority="1" stopIfTrue="1">
      <formula>A3="Неверно"</formula>
    </cfRule>
    <cfRule type="expression" dxfId="202" priority="2" stopIfTrue="1">
      <formula>A3="Верно"</formula>
    </cfRule>
  </conditionalFormatting>
  <conditionalFormatting sqref="D3">
    <cfRule type="expression" dxfId="201" priority="3" stopIfTrue="1">
      <formula>A3="Неверно"</formula>
    </cfRule>
    <cfRule type="expression" dxfId="200" priority="4" stopIfTrue="1">
      <formula>A3="Верно"</formula>
    </cfRule>
  </conditionalFormatting>
  <conditionalFormatting sqref="A4">
    <cfRule type="expression" dxfId="199" priority="5" stopIfTrue="1">
      <formula>A4="Неверно"</formula>
    </cfRule>
    <cfRule type="expression" dxfId="198" priority="6" stopIfTrue="1">
      <formula>A4="Верно"</formula>
    </cfRule>
  </conditionalFormatting>
  <conditionalFormatting sqref="D4">
    <cfRule type="expression" dxfId="197" priority="7" stopIfTrue="1">
      <formula>A4="Неверно"</formula>
    </cfRule>
    <cfRule type="expression" dxfId="196" priority="8" stopIfTrue="1">
      <formula>A4="Верно"</formula>
    </cfRule>
  </conditionalFormatting>
  <conditionalFormatting sqref="A5">
    <cfRule type="expression" dxfId="195" priority="9" stopIfTrue="1">
      <formula>A5="Неверно"</formula>
    </cfRule>
    <cfRule type="expression" dxfId="194" priority="10" stopIfTrue="1">
      <formula>A5="Верно"</formula>
    </cfRule>
  </conditionalFormatting>
  <conditionalFormatting sqref="D5">
    <cfRule type="expression" dxfId="193" priority="11" stopIfTrue="1">
      <formula>A5="Неверно"</formula>
    </cfRule>
    <cfRule type="expression" dxfId="192" priority="12" stopIfTrue="1">
      <formula>A5="Верно"</formula>
    </cfRule>
  </conditionalFormatting>
  <conditionalFormatting sqref="A6">
    <cfRule type="expression" dxfId="191" priority="13" stopIfTrue="1">
      <formula>A6="Неверно"</formula>
    </cfRule>
    <cfRule type="expression" dxfId="190" priority="14" stopIfTrue="1">
      <formula>A6="Верно"</formula>
    </cfRule>
  </conditionalFormatting>
  <conditionalFormatting sqref="D6">
    <cfRule type="expression" dxfId="189" priority="15" stopIfTrue="1">
      <formula>A6="Неверно"</formula>
    </cfRule>
    <cfRule type="expression" dxfId="188" priority="16" stopIfTrue="1">
      <formula>A6="Верно"</formula>
    </cfRule>
  </conditionalFormatting>
  <conditionalFormatting sqref="A7">
    <cfRule type="expression" dxfId="187" priority="17" stopIfTrue="1">
      <formula>A7="Неверно"</formula>
    </cfRule>
    <cfRule type="expression" dxfId="186" priority="18" stopIfTrue="1">
      <formula>A7="Верно"</formula>
    </cfRule>
  </conditionalFormatting>
  <conditionalFormatting sqref="D7">
    <cfRule type="expression" dxfId="185" priority="19" stopIfTrue="1">
      <formula>A7="Неверно"</formula>
    </cfRule>
    <cfRule type="expression" dxfId="184" priority="20" stopIfTrue="1">
      <formula>A7="Верно"</formula>
    </cfRule>
  </conditionalFormatting>
  <conditionalFormatting sqref="A8">
    <cfRule type="expression" dxfId="183" priority="21" stopIfTrue="1">
      <formula>A8="Неверно"</formula>
    </cfRule>
    <cfRule type="expression" dxfId="182" priority="22" stopIfTrue="1">
      <formula>A8="Верно"</formula>
    </cfRule>
  </conditionalFormatting>
  <conditionalFormatting sqref="D8">
    <cfRule type="expression" dxfId="181" priority="23" stopIfTrue="1">
      <formula>A8="Неверно"</formula>
    </cfRule>
    <cfRule type="expression" dxfId="180" priority="24" stopIfTrue="1">
      <formula>A8="Верно"</formula>
    </cfRule>
  </conditionalFormatting>
  <conditionalFormatting sqref="A9">
    <cfRule type="expression" dxfId="179" priority="25" stopIfTrue="1">
      <formula>A9="Неверно"</formula>
    </cfRule>
    <cfRule type="expression" dxfId="178" priority="26" stopIfTrue="1">
      <formula>A9="Верно"</formula>
    </cfRule>
  </conditionalFormatting>
  <conditionalFormatting sqref="D9">
    <cfRule type="expression" dxfId="177" priority="27" stopIfTrue="1">
      <formula>A9="Неверно"</formula>
    </cfRule>
    <cfRule type="expression" dxfId="176" priority="28" stopIfTrue="1">
      <formula>A9="Верно"</formula>
    </cfRule>
  </conditionalFormatting>
  <conditionalFormatting sqref="A10">
    <cfRule type="expression" dxfId="175" priority="29" stopIfTrue="1">
      <formula>A10="Неверно"</formula>
    </cfRule>
    <cfRule type="expression" dxfId="174" priority="30" stopIfTrue="1">
      <formula>A10="Верно"</formula>
    </cfRule>
  </conditionalFormatting>
  <conditionalFormatting sqref="D10">
    <cfRule type="expression" dxfId="173" priority="31" stopIfTrue="1">
      <formula>A10="Неверно"</formula>
    </cfRule>
    <cfRule type="expression" dxfId="172" priority="32" stopIfTrue="1">
      <formula>A10="Верно"</formula>
    </cfRule>
  </conditionalFormatting>
  <conditionalFormatting sqref="A11">
    <cfRule type="expression" dxfId="171" priority="33" stopIfTrue="1">
      <formula>A11="Неверно"</formula>
    </cfRule>
    <cfRule type="expression" dxfId="170" priority="34" stopIfTrue="1">
      <formula>A11="Верно"</formula>
    </cfRule>
  </conditionalFormatting>
  <conditionalFormatting sqref="D11">
    <cfRule type="expression" dxfId="169" priority="35" stopIfTrue="1">
      <formula>A11="Неверно"</formula>
    </cfRule>
    <cfRule type="expression" dxfId="168" priority="36" stopIfTrue="1">
      <formula>A11="Верно"</formula>
    </cfRule>
  </conditionalFormatting>
  <conditionalFormatting sqref="A12">
    <cfRule type="expression" dxfId="167" priority="37" stopIfTrue="1">
      <formula>A12="Неверно"</formula>
    </cfRule>
    <cfRule type="expression" dxfId="166" priority="38" stopIfTrue="1">
      <formula>A12="Верно"</formula>
    </cfRule>
  </conditionalFormatting>
  <conditionalFormatting sqref="D12">
    <cfRule type="expression" dxfId="165" priority="39" stopIfTrue="1">
      <formula>A12="Неверно"</formula>
    </cfRule>
    <cfRule type="expression" dxfId="164" priority="40" stopIfTrue="1">
      <formula>A12="Верно"</formula>
    </cfRule>
  </conditionalFormatting>
  <conditionalFormatting sqref="A13">
    <cfRule type="expression" dxfId="163" priority="41" stopIfTrue="1">
      <formula>A13="Неверно"</formula>
    </cfRule>
    <cfRule type="expression" dxfId="162" priority="42" stopIfTrue="1">
      <formula>A13="Верно"</formula>
    </cfRule>
  </conditionalFormatting>
  <conditionalFormatting sqref="D13">
    <cfRule type="expression" dxfId="161" priority="43" stopIfTrue="1">
      <formula>A13="Неверно"</formula>
    </cfRule>
    <cfRule type="expression" dxfId="160" priority="44" stopIfTrue="1">
      <formula>A13="Верно"</formula>
    </cfRule>
  </conditionalFormatting>
  <conditionalFormatting sqref="A14">
    <cfRule type="expression" dxfId="159" priority="45" stopIfTrue="1">
      <formula>A14="Неверно"</formula>
    </cfRule>
    <cfRule type="expression" dxfId="158" priority="46" stopIfTrue="1">
      <formula>A14="Верно"</formula>
    </cfRule>
  </conditionalFormatting>
  <conditionalFormatting sqref="D14">
    <cfRule type="expression" dxfId="157" priority="47" stopIfTrue="1">
      <formula>A14="Неверно"</formula>
    </cfRule>
    <cfRule type="expression" dxfId="156" priority="48" stopIfTrue="1">
      <formula>A14="Верно"</formula>
    </cfRule>
  </conditionalFormatting>
  <conditionalFormatting sqref="A15">
    <cfRule type="expression" dxfId="155" priority="49" stopIfTrue="1">
      <formula>A15="Неверно"</formula>
    </cfRule>
    <cfRule type="expression" dxfId="154" priority="50" stopIfTrue="1">
      <formula>A15="Верно"</formula>
    </cfRule>
  </conditionalFormatting>
  <conditionalFormatting sqref="D15">
    <cfRule type="expression" dxfId="153" priority="51" stopIfTrue="1">
      <formula>A15="Неверно"</formula>
    </cfRule>
    <cfRule type="expression" dxfId="152" priority="52" stopIfTrue="1">
      <formula>A15="Верно"</formula>
    </cfRule>
  </conditionalFormatting>
  <conditionalFormatting sqref="A16">
    <cfRule type="expression" dxfId="151" priority="53" stopIfTrue="1">
      <formula>A16="Неверно"</formula>
    </cfRule>
    <cfRule type="expression" dxfId="150" priority="54" stopIfTrue="1">
      <formula>A16="Верно"</formula>
    </cfRule>
  </conditionalFormatting>
  <conditionalFormatting sqref="D16">
    <cfRule type="expression" dxfId="149" priority="55" stopIfTrue="1">
      <formula>A16="Неверно"</formula>
    </cfRule>
    <cfRule type="expression" dxfId="148" priority="56" stopIfTrue="1">
      <formula>A16="Верно"</formula>
    </cfRule>
  </conditionalFormatting>
  <conditionalFormatting sqref="A17">
    <cfRule type="expression" dxfId="147" priority="57" stopIfTrue="1">
      <formula>A17="Неверно"</formula>
    </cfRule>
    <cfRule type="expression" dxfId="146" priority="58" stopIfTrue="1">
      <formula>A17="Верно"</formula>
    </cfRule>
  </conditionalFormatting>
  <conditionalFormatting sqref="D17">
    <cfRule type="expression" dxfId="145" priority="59" stopIfTrue="1">
      <formula>A17="Неверно"</formula>
    </cfRule>
    <cfRule type="expression" dxfId="144" priority="60" stopIfTrue="1">
      <formula>A17="Верно"</formula>
    </cfRule>
  </conditionalFormatting>
  <conditionalFormatting sqref="A18">
    <cfRule type="expression" dxfId="143" priority="61" stopIfTrue="1">
      <formula>A18="Неверно"</formula>
    </cfRule>
    <cfRule type="expression" dxfId="142" priority="62" stopIfTrue="1">
      <formula>A18="Верно"</formula>
    </cfRule>
  </conditionalFormatting>
  <conditionalFormatting sqref="D18">
    <cfRule type="expression" dxfId="141" priority="63" stopIfTrue="1">
      <formula>A18="Неверно"</formula>
    </cfRule>
    <cfRule type="expression" dxfId="140" priority="64" stopIfTrue="1">
      <formula>A18="Верно"</formula>
    </cfRule>
  </conditionalFormatting>
  <conditionalFormatting sqref="A19">
    <cfRule type="expression" dxfId="139" priority="65" stopIfTrue="1">
      <formula>A19="Неверно"</formula>
    </cfRule>
    <cfRule type="expression" dxfId="138" priority="66" stopIfTrue="1">
      <formula>A19="Верно"</formula>
    </cfRule>
  </conditionalFormatting>
  <conditionalFormatting sqref="D19">
    <cfRule type="expression" dxfId="137" priority="67" stopIfTrue="1">
      <formula>A19="Неверно"</formula>
    </cfRule>
    <cfRule type="expression" dxfId="136" priority="68" stopIfTrue="1">
      <formula>A19="Верно"</formula>
    </cfRule>
  </conditionalFormatting>
  <conditionalFormatting sqref="A20">
    <cfRule type="expression" dxfId="135" priority="69" stopIfTrue="1">
      <formula>A20="Неверно"</formula>
    </cfRule>
    <cfRule type="expression" dxfId="134" priority="70" stopIfTrue="1">
      <formula>A20="Верно"</formula>
    </cfRule>
  </conditionalFormatting>
  <conditionalFormatting sqref="D20">
    <cfRule type="expression" dxfId="133" priority="71" stopIfTrue="1">
      <formula>A20="Неверно"</formula>
    </cfRule>
    <cfRule type="expression" dxfId="132" priority="72" stopIfTrue="1">
      <formula>A20="Верно"</formula>
    </cfRule>
  </conditionalFormatting>
  <conditionalFormatting sqref="A21">
    <cfRule type="expression" dxfId="131" priority="73" stopIfTrue="1">
      <formula>A21="Неверно"</formula>
    </cfRule>
    <cfRule type="expression" dxfId="130" priority="74" stopIfTrue="1">
      <formula>A21="Верно"</formula>
    </cfRule>
  </conditionalFormatting>
  <conditionalFormatting sqref="D21">
    <cfRule type="expression" dxfId="129" priority="75" stopIfTrue="1">
      <formula>A21="Неверно"</formula>
    </cfRule>
    <cfRule type="expression" dxfId="128" priority="76" stopIfTrue="1">
      <formula>A21="Верно"</formula>
    </cfRule>
  </conditionalFormatting>
  <conditionalFormatting sqref="A22">
    <cfRule type="expression" dxfId="127" priority="77" stopIfTrue="1">
      <formula>A22="Неверно"</formula>
    </cfRule>
    <cfRule type="expression" dxfId="126" priority="78" stopIfTrue="1">
      <formula>A22="Верно"</formula>
    </cfRule>
  </conditionalFormatting>
  <conditionalFormatting sqref="D22">
    <cfRule type="expression" dxfId="125" priority="79" stopIfTrue="1">
      <formula>A22="Неверно"</formula>
    </cfRule>
    <cfRule type="expression" dxfId="124" priority="80" stopIfTrue="1">
      <formula>A22="Верно"</formula>
    </cfRule>
  </conditionalFormatting>
  <conditionalFormatting sqref="A23">
    <cfRule type="expression" dxfId="123" priority="81" stopIfTrue="1">
      <formula>A23="Неверно"</formula>
    </cfRule>
    <cfRule type="expression" dxfId="122" priority="82" stopIfTrue="1">
      <formula>A23="Верно"</formula>
    </cfRule>
  </conditionalFormatting>
  <conditionalFormatting sqref="D23">
    <cfRule type="expression" dxfId="121" priority="83" stopIfTrue="1">
      <formula>A23="Неверно"</formula>
    </cfRule>
    <cfRule type="expression" dxfId="120" priority="84" stopIfTrue="1">
      <formula>A23="Верно"</formula>
    </cfRule>
  </conditionalFormatting>
  <conditionalFormatting sqref="A24">
    <cfRule type="expression" dxfId="119" priority="85" stopIfTrue="1">
      <formula>A24="Неверно"</formula>
    </cfRule>
    <cfRule type="expression" dxfId="118" priority="86" stopIfTrue="1">
      <formula>A24="Верно"</formula>
    </cfRule>
  </conditionalFormatting>
  <conditionalFormatting sqref="D24">
    <cfRule type="expression" dxfId="117" priority="87" stopIfTrue="1">
      <formula>A24="Неверно"</formula>
    </cfRule>
    <cfRule type="expression" dxfId="116" priority="88" stopIfTrue="1">
      <formula>A24="Верно"</formula>
    </cfRule>
  </conditionalFormatting>
  <conditionalFormatting sqref="A25">
    <cfRule type="expression" dxfId="115" priority="89" stopIfTrue="1">
      <formula>A25="Неверно"</formula>
    </cfRule>
    <cfRule type="expression" dxfId="114" priority="90" stopIfTrue="1">
      <formula>A25="Верно"</formula>
    </cfRule>
  </conditionalFormatting>
  <conditionalFormatting sqref="D25">
    <cfRule type="expression" dxfId="113" priority="91" stopIfTrue="1">
      <formula>A25="Неверно"</formula>
    </cfRule>
    <cfRule type="expression" dxfId="112" priority="92" stopIfTrue="1">
      <formula>A25="Верно"</formula>
    </cfRule>
  </conditionalFormatting>
  <conditionalFormatting sqref="A26">
    <cfRule type="expression" dxfId="111" priority="93" stopIfTrue="1">
      <formula>A26="Неверно"</formula>
    </cfRule>
    <cfRule type="expression" dxfId="110" priority="94" stopIfTrue="1">
      <formula>A26="Верно"</formula>
    </cfRule>
  </conditionalFormatting>
  <conditionalFormatting sqref="D26">
    <cfRule type="expression" dxfId="109" priority="95" stopIfTrue="1">
      <formula>A26="Неверно"</formula>
    </cfRule>
    <cfRule type="expression" dxfId="108" priority="96" stopIfTrue="1">
      <formula>A26="Верно"</formula>
    </cfRule>
  </conditionalFormatting>
  <conditionalFormatting sqref="A27">
    <cfRule type="expression" dxfId="107" priority="97" stopIfTrue="1">
      <formula>A27="Неверно"</formula>
    </cfRule>
    <cfRule type="expression" dxfId="106" priority="98" stopIfTrue="1">
      <formula>A27="Верно"</formula>
    </cfRule>
  </conditionalFormatting>
  <conditionalFormatting sqref="D27">
    <cfRule type="expression" dxfId="105" priority="99" stopIfTrue="1">
      <formula>A27="Неверно"</formula>
    </cfRule>
    <cfRule type="expression" dxfId="104" priority="100" stopIfTrue="1">
      <formula>A27="Верно"</formula>
    </cfRule>
  </conditionalFormatting>
  <conditionalFormatting sqref="A28">
    <cfRule type="expression" dxfId="103" priority="101" stopIfTrue="1">
      <formula>A28="Неверно"</formula>
    </cfRule>
    <cfRule type="expression" dxfId="102" priority="102" stopIfTrue="1">
      <formula>A28="Верно"</formula>
    </cfRule>
  </conditionalFormatting>
  <conditionalFormatting sqref="D28">
    <cfRule type="expression" dxfId="101" priority="103" stopIfTrue="1">
      <formula>A28="Неверно"</formula>
    </cfRule>
    <cfRule type="expression" dxfId="100" priority="104" stopIfTrue="1">
      <formula>A28="Верно"</formula>
    </cfRule>
  </conditionalFormatting>
  <conditionalFormatting sqref="A29">
    <cfRule type="expression" dxfId="99" priority="105" stopIfTrue="1">
      <formula>A29="Неверно"</formula>
    </cfRule>
    <cfRule type="expression" dxfId="98" priority="106" stopIfTrue="1">
      <formula>A29="Верно"</formula>
    </cfRule>
  </conditionalFormatting>
  <conditionalFormatting sqref="D29">
    <cfRule type="expression" dxfId="97" priority="107" stopIfTrue="1">
      <formula>A29="Неверно"</formula>
    </cfRule>
    <cfRule type="expression" dxfId="96" priority="108" stopIfTrue="1">
      <formula>A29="Верно"</formula>
    </cfRule>
  </conditionalFormatting>
  <conditionalFormatting sqref="A30">
    <cfRule type="expression" dxfId="95" priority="109" stopIfTrue="1">
      <formula>A30="Неверно"</formula>
    </cfRule>
    <cfRule type="expression" dxfId="94" priority="110" stopIfTrue="1">
      <formula>A30="Верно"</formula>
    </cfRule>
  </conditionalFormatting>
  <conditionalFormatting sqref="D30">
    <cfRule type="expression" dxfId="93" priority="111" stopIfTrue="1">
      <formula>A30="Неверно"</formula>
    </cfRule>
    <cfRule type="expression" dxfId="92" priority="112" stopIfTrue="1">
      <formula>A30="Верно"</formula>
    </cfRule>
  </conditionalFormatting>
  <conditionalFormatting sqref="A31">
    <cfRule type="expression" dxfId="91" priority="113" stopIfTrue="1">
      <formula>A31="Неверно"</formula>
    </cfRule>
    <cfRule type="expression" dxfId="90" priority="114" stopIfTrue="1">
      <formula>A31="Верно"</formula>
    </cfRule>
  </conditionalFormatting>
  <conditionalFormatting sqref="D31">
    <cfRule type="expression" dxfId="89" priority="115" stopIfTrue="1">
      <formula>A31="Неверно"</formula>
    </cfRule>
    <cfRule type="expression" dxfId="88" priority="116" stopIfTrue="1">
      <formula>A31="Верно"</formula>
    </cfRule>
  </conditionalFormatting>
  <conditionalFormatting sqref="A32">
    <cfRule type="expression" dxfId="87" priority="117" stopIfTrue="1">
      <formula>A32="Неверно"</formula>
    </cfRule>
    <cfRule type="expression" dxfId="86" priority="118" stopIfTrue="1">
      <formula>A32="Верно"</formula>
    </cfRule>
  </conditionalFormatting>
  <conditionalFormatting sqref="D32">
    <cfRule type="expression" dxfId="85" priority="119" stopIfTrue="1">
      <formula>A32="Неверно"</formula>
    </cfRule>
    <cfRule type="expression" dxfId="84" priority="120" stopIfTrue="1">
      <formula>A32="Верно"</formula>
    </cfRule>
  </conditionalFormatting>
  <conditionalFormatting sqref="A33">
    <cfRule type="expression" dxfId="83" priority="121" stopIfTrue="1">
      <formula>A33="Неверно"</formula>
    </cfRule>
    <cfRule type="expression" dxfId="82" priority="122" stopIfTrue="1">
      <formula>A33="Верно"</formula>
    </cfRule>
  </conditionalFormatting>
  <conditionalFormatting sqref="D33">
    <cfRule type="expression" dxfId="81" priority="123" stopIfTrue="1">
      <formula>A33="Неверно"</formula>
    </cfRule>
    <cfRule type="expression" dxfId="80" priority="124" stopIfTrue="1">
      <formula>A33="Верно"</formula>
    </cfRule>
  </conditionalFormatting>
  <conditionalFormatting sqref="A34">
    <cfRule type="expression" dxfId="79" priority="125" stopIfTrue="1">
      <formula>A34="Неверно"</formula>
    </cfRule>
    <cfRule type="expression" dxfId="78" priority="126" stopIfTrue="1">
      <formula>A34="Верно"</formula>
    </cfRule>
  </conditionalFormatting>
  <conditionalFormatting sqref="D34">
    <cfRule type="expression" dxfId="77" priority="127" stopIfTrue="1">
      <formula>A34="Неверно"</formula>
    </cfRule>
    <cfRule type="expression" dxfId="76" priority="128" stopIfTrue="1">
      <formula>A34="Верно"</formula>
    </cfRule>
  </conditionalFormatting>
  <conditionalFormatting sqref="A35">
    <cfRule type="expression" dxfId="75" priority="129" stopIfTrue="1">
      <formula>A35="Неверно"</formula>
    </cfRule>
    <cfRule type="expression" dxfId="74" priority="130" stopIfTrue="1">
      <formula>A35="Верно"</formula>
    </cfRule>
  </conditionalFormatting>
  <conditionalFormatting sqref="D35">
    <cfRule type="expression" dxfId="73" priority="131" stopIfTrue="1">
      <formula>A35="Неверно"</formula>
    </cfRule>
    <cfRule type="expression" dxfId="72" priority="132" stopIfTrue="1">
      <formula>A35="Верно"</formula>
    </cfRule>
  </conditionalFormatting>
  <conditionalFormatting sqref="A36">
    <cfRule type="expression" dxfId="71" priority="133" stopIfTrue="1">
      <formula>A36="Неверно"</formula>
    </cfRule>
    <cfRule type="expression" dxfId="70" priority="134" stopIfTrue="1">
      <formula>A36="Верно"</formula>
    </cfRule>
  </conditionalFormatting>
  <conditionalFormatting sqref="D36">
    <cfRule type="expression" dxfId="69" priority="135" stopIfTrue="1">
      <formula>A36="Неверно"</formula>
    </cfRule>
    <cfRule type="expression" dxfId="68" priority="136" stopIfTrue="1">
      <formula>A36="Верно"</formula>
    </cfRule>
  </conditionalFormatting>
  <conditionalFormatting sqref="A37">
    <cfRule type="expression" dxfId="67" priority="137" stopIfTrue="1">
      <formula>A37="Неверно"</formula>
    </cfRule>
    <cfRule type="expression" dxfId="66" priority="138" stopIfTrue="1">
      <formula>A37="Верно"</formula>
    </cfRule>
  </conditionalFormatting>
  <conditionalFormatting sqref="D37">
    <cfRule type="expression" dxfId="65" priority="139" stopIfTrue="1">
      <formula>A37="Неверно"</formula>
    </cfRule>
    <cfRule type="expression" dxfId="64" priority="140" stopIfTrue="1">
      <formula>A37="Верно"</formula>
    </cfRule>
  </conditionalFormatting>
  <conditionalFormatting sqref="A38">
    <cfRule type="expression" dxfId="63" priority="141" stopIfTrue="1">
      <formula>A38="Неверно"</formula>
    </cfRule>
    <cfRule type="expression" dxfId="62" priority="142" stopIfTrue="1">
      <formula>A38="Верно"</formula>
    </cfRule>
  </conditionalFormatting>
  <conditionalFormatting sqref="D38">
    <cfRule type="expression" dxfId="61" priority="143" stopIfTrue="1">
      <formula>A38="Неверно"</formula>
    </cfRule>
    <cfRule type="expression" dxfId="60" priority="144" stopIfTrue="1">
      <formula>A38="Верно"</formula>
    </cfRule>
  </conditionalFormatting>
  <conditionalFormatting sqref="A39">
    <cfRule type="expression" dxfId="59" priority="145" stopIfTrue="1">
      <formula>A39="Неверно"</formula>
    </cfRule>
    <cfRule type="expression" dxfId="58" priority="146" stopIfTrue="1">
      <formula>A39="Верно"</formula>
    </cfRule>
  </conditionalFormatting>
  <conditionalFormatting sqref="D39">
    <cfRule type="expression" dxfId="57" priority="147" stopIfTrue="1">
      <formula>A39="Неверно"</formula>
    </cfRule>
    <cfRule type="expression" dxfId="56" priority="148" stopIfTrue="1">
      <formula>A39="Верно"</formula>
    </cfRule>
  </conditionalFormatting>
  <conditionalFormatting sqref="A40">
    <cfRule type="expression" dxfId="55" priority="149" stopIfTrue="1">
      <formula>A40="Неверно"</formula>
    </cfRule>
    <cfRule type="expression" dxfId="54" priority="150" stopIfTrue="1">
      <formula>A40="Верно"</formula>
    </cfRule>
  </conditionalFormatting>
  <conditionalFormatting sqref="D40">
    <cfRule type="expression" dxfId="53" priority="151" stopIfTrue="1">
      <formula>A40="Неверно"</formula>
    </cfRule>
    <cfRule type="expression" dxfId="52" priority="152" stopIfTrue="1">
      <formula>A40="Верно"</formula>
    </cfRule>
  </conditionalFormatting>
  <conditionalFormatting sqref="A41">
    <cfRule type="expression" dxfId="51" priority="153" stopIfTrue="1">
      <formula>A41="Неверно"</formula>
    </cfRule>
    <cfRule type="expression" dxfId="50" priority="154" stopIfTrue="1">
      <formula>A41="Верно"</formula>
    </cfRule>
  </conditionalFormatting>
  <conditionalFormatting sqref="D41">
    <cfRule type="expression" dxfId="49" priority="155" stopIfTrue="1">
      <formula>A41="Неверно"</formula>
    </cfRule>
    <cfRule type="expression" dxfId="48" priority="156" stopIfTrue="1">
      <formula>A41="Верно"</formula>
    </cfRule>
  </conditionalFormatting>
  <conditionalFormatting sqref="A42">
    <cfRule type="expression" dxfId="47" priority="157" stopIfTrue="1">
      <formula>A42="Неверно"</formula>
    </cfRule>
    <cfRule type="expression" dxfId="46" priority="158" stopIfTrue="1">
      <formula>A42="Верно"</formula>
    </cfRule>
  </conditionalFormatting>
  <conditionalFormatting sqref="D42">
    <cfRule type="expression" dxfId="45" priority="159" stopIfTrue="1">
      <formula>A42="Неверно"</formula>
    </cfRule>
    <cfRule type="expression" dxfId="44" priority="160" stopIfTrue="1">
      <formula>A42="Верно"</formula>
    </cfRule>
  </conditionalFormatting>
  <conditionalFormatting sqref="A43">
    <cfRule type="expression" dxfId="43" priority="161" stopIfTrue="1">
      <formula>A43="Неверно"</formula>
    </cfRule>
    <cfRule type="expression" dxfId="42" priority="162" stopIfTrue="1">
      <formula>A43="Верно"</formula>
    </cfRule>
  </conditionalFormatting>
  <conditionalFormatting sqref="D43">
    <cfRule type="expression" dxfId="41" priority="163" stopIfTrue="1">
      <formula>A43="Неверно"</formula>
    </cfRule>
    <cfRule type="expression" dxfId="40" priority="164" stopIfTrue="1">
      <formula>A43="Верно"</formula>
    </cfRule>
  </conditionalFormatting>
  <conditionalFormatting sqref="A44">
    <cfRule type="expression" dxfId="39" priority="165" stopIfTrue="1">
      <formula>A44="Неверно"</formula>
    </cfRule>
    <cfRule type="expression" dxfId="38" priority="166" stopIfTrue="1">
      <formula>A44="Верно"</formula>
    </cfRule>
  </conditionalFormatting>
  <conditionalFormatting sqref="D44">
    <cfRule type="expression" dxfId="37" priority="167" stopIfTrue="1">
      <formula>A44="Неверно"</formula>
    </cfRule>
    <cfRule type="expression" dxfId="36" priority="168" stopIfTrue="1">
      <formula>A44="Верно"</formula>
    </cfRule>
  </conditionalFormatting>
  <conditionalFormatting sqref="A45">
    <cfRule type="expression" dxfId="35" priority="169" stopIfTrue="1">
      <formula>A45="Неверно"</formula>
    </cfRule>
    <cfRule type="expression" dxfId="34" priority="170" stopIfTrue="1">
      <formula>A45="Верно"</formula>
    </cfRule>
  </conditionalFormatting>
  <conditionalFormatting sqref="D45">
    <cfRule type="expression" dxfId="33" priority="171" stopIfTrue="1">
      <formula>A45="Неверно"</formula>
    </cfRule>
    <cfRule type="expression" dxfId="32" priority="172" stopIfTrue="1">
      <formula>A45="Верно"</formula>
    </cfRule>
  </conditionalFormatting>
  <conditionalFormatting sqref="A46">
    <cfRule type="expression" dxfId="31" priority="173" stopIfTrue="1">
      <formula>A46="Неверно"</formula>
    </cfRule>
    <cfRule type="expression" dxfId="30" priority="174" stopIfTrue="1">
      <formula>A46="Верно"</formula>
    </cfRule>
  </conditionalFormatting>
  <conditionalFormatting sqref="D46">
    <cfRule type="expression" dxfId="29" priority="175" stopIfTrue="1">
      <formula>A46="Неверно"</formula>
    </cfRule>
    <cfRule type="expression" dxfId="28" priority="176" stopIfTrue="1">
      <formula>A46="Верно"</formula>
    </cfRule>
  </conditionalFormatting>
  <conditionalFormatting sqref="A47">
    <cfRule type="expression" dxfId="27" priority="177" stopIfTrue="1">
      <formula>A47="Неверно"</formula>
    </cfRule>
    <cfRule type="expression" dxfId="26" priority="178" stopIfTrue="1">
      <formula>A47="Верно"</formula>
    </cfRule>
  </conditionalFormatting>
  <conditionalFormatting sqref="D47">
    <cfRule type="expression" dxfId="25" priority="179" stopIfTrue="1">
      <formula>A47="Неверно"</formula>
    </cfRule>
    <cfRule type="expression" dxfId="24" priority="180" stopIfTrue="1">
      <formula>A47="Верно"</formula>
    </cfRule>
  </conditionalFormatting>
  <conditionalFormatting sqref="A48">
    <cfRule type="expression" dxfId="23" priority="181" stopIfTrue="1">
      <formula>A48="Неверно"</formula>
    </cfRule>
    <cfRule type="expression" dxfId="22" priority="182" stopIfTrue="1">
      <formula>A48="Верно"</formula>
    </cfRule>
  </conditionalFormatting>
  <conditionalFormatting sqref="D48">
    <cfRule type="expression" dxfId="21" priority="183" stopIfTrue="1">
      <formula>A48="Неверно"</formula>
    </cfRule>
    <cfRule type="expression" dxfId="20" priority="184" stopIfTrue="1">
      <formula>A48="Верно"</formula>
    </cfRule>
  </conditionalFormatting>
  <conditionalFormatting sqref="A49">
    <cfRule type="expression" dxfId="19" priority="185" stopIfTrue="1">
      <formula>A49="Неверно"</formula>
    </cfRule>
    <cfRule type="expression" dxfId="18" priority="186" stopIfTrue="1">
      <formula>A49="Верно"</formula>
    </cfRule>
  </conditionalFormatting>
  <conditionalFormatting sqref="D49">
    <cfRule type="expression" dxfId="17" priority="187" stopIfTrue="1">
      <formula>A49="Неверно"</formula>
    </cfRule>
    <cfRule type="expression" dxfId="16" priority="188" stopIfTrue="1">
      <formula>A49="Верно"</formula>
    </cfRule>
  </conditionalFormatting>
  <conditionalFormatting sqref="A50">
    <cfRule type="expression" dxfId="15" priority="189" stopIfTrue="1">
      <formula>A50="Неверно"</formula>
    </cfRule>
    <cfRule type="expression" dxfId="14" priority="190" stopIfTrue="1">
      <formula>A50="Верно"</formula>
    </cfRule>
  </conditionalFormatting>
  <conditionalFormatting sqref="D50">
    <cfRule type="expression" dxfId="13" priority="191" stopIfTrue="1">
      <formula>A50="Неверно"</formula>
    </cfRule>
    <cfRule type="expression" dxfId="12" priority="192" stopIfTrue="1">
      <formula>A50="Верно"</formula>
    </cfRule>
  </conditionalFormatting>
  <conditionalFormatting sqref="A51">
    <cfRule type="expression" dxfId="11" priority="193" stopIfTrue="1">
      <formula>A51="Неверно"</formula>
    </cfRule>
    <cfRule type="expression" dxfId="10" priority="194" stopIfTrue="1">
      <formula>A51="Верно"</formula>
    </cfRule>
  </conditionalFormatting>
  <conditionalFormatting sqref="D51">
    <cfRule type="expression" dxfId="9" priority="195" stopIfTrue="1">
      <formula>A51="Неверно"</formula>
    </cfRule>
    <cfRule type="expression" dxfId="8" priority="196" stopIfTrue="1">
      <formula>A51="Верно"</formula>
    </cfRule>
  </conditionalFormatting>
  <conditionalFormatting sqref="A52">
    <cfRule type="expression" dxfId="7" priority="197" stopIfTrue="1">
      <formula>A52="Неверно"</formula>
    </cfRule>
    <cfRule type="expression" dxfId="6" priority="198" stopIfTrue="1">
      <formula>A52="Верно"</formula>
    </cfRule>
  </conditionalFormatting>
  <conditionalFormatting sqref="D52">
    <cfRule type="expression" dxfId="5" priority="199" stopIfTrue="1">
      <formula>A52="Неверно"</formula>
    </cfRule>
    <cfRule type="expression" dxfId="4" priority="200" stopIfTrue="1">
      <formula>A52="Верно"</formula>
    </cfRule>
  </conditionalFormatting>
  <conditionalFormatting sqref="A2">
    <cfRule type="expression" dxfId="3" priority="201" stopIfTrue="1">
      <formula>IF(COUNTIF(A3:E53,"Неверно")&gt;0,TRUE,FALSE)</formula>
    </cfRule>
    <cfRule type="expression" dxfId="2" priority="202" stopIfTrue="1">
      <formula>IF(COUNTIF(A3:E53,"Неверно")=0,TRUE,FALSE)</formula>
    </cfRule>
  </conditionalFormatting>
  <conditionalFormatting sqref="D2">
    <cfRule type="expression" dxfId="1" priority="203" stopIfTrue="1">
      <formula>IF(COUNTIF(A3:E53,"Неверно")&gt;0,TRUE,FALSE)</formula>
    </cfRule>
    <cfRule type="expression" dxfId="0" priority="204" stopIfTrue="1">
      <formula>IF(COUNTIF(A3:E53,"Неверно")=0,TRUE,FALSE)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Таблица</vt:lpstr>
      <vt:lpstr>Инструкция</vt:lpstr>
      <vt:lpstr>hidden_sheet</vt:lpstr>
      <vt:lpstr>Проверки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ГИВЦ</dc:creator>
  <cp:lastModifiedBy>Учитель</cp:lastModifiedBy>
  <dcterms:created xsi:type="dcterms:W3CDTF">2025-03-25T07:17:49Z</dcterms:created>
  <dcterms:modified xsi:type="dcterms:W3CDTF">2026-02-03T10:11:16Z</dcterms:modified>
</cp:coreProperties>
</file>